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4860" windowWidth="12120" windowHeight="4500"/>
  </bookViews>
  <sheets>
    <sheet name="Bdgt vs Expenses" sheetId="1" r:id="rId1"/>
  </sheets>
  <definedNames>
    <definedName name="_xlnm._FilterDatabase" localSheetId="0" hidden="1">'Bdgt vs Expenses'!$A$1:$AK$54</definedName>
    <definedName name="Z_0EA8A460_6F40_4216_9836_88E275AE4EEF_.wvu.PrintArea" localSheetId="0" hidden="1">'Bdgt vs Expenses'!$A$1:$AI$59</definedName>
  </definedNames>
  <calcPr calcId="114210"/>
  <customWorkbookViews>
    <customWorkbookView name="Executive Board - Personal View" guid="{0EA8A460-6F40-4216-9836-88E275AE4EEF}" mergeInterval="0" personalView="1" maximized="1" windowWidth="1276" windowHeight="658" activeSheetId="1"/>
  </customWorkbookViews>
</workbook>
</file>

<file path=xl/calcChain.xml><?xml version="1.0" encoding="utf-8"?>
<calcChain xmlns="http://schemas.openxmlformats.org/spreadsheetml/2006/main">
  <c r="H53" i="1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7"/>
  <c r="H26"/>
  <c r="H25"/>
  <c r="H24"/>
  <c r="H23"/>
  <c r="H22"/>
  <c r="H21"/>
  <c r="H17"/>
  <c r="H15"/>
  <c r="H14"/>
  <c r="H13"/>
  <c r="H12"/>
  <c r="H3"/>
  <c r="H4"/>
  <c r="H5"/>
  <c r="H6"/>
  <c r="H7"/>
  <c r="H8"/>
  <c r="H9"/>
  <c r="H10"/>
  <c r="W10"/>
  <c r="I54"/>
  <c r="J54"/>
  <c r="K54"/>
  <c r="L54"/>
  <c r="M54"/>
  <c r="N54"/>
  <c r="O54"/>
  <c r="Q54"/>
  <c r="R54"/>
  <c r="S54"/>
  <c r="T54"/>
  <c r="U54"/>
  <c r="V54"/>
  <c r="X54"/>
  <c r="Y54"/>
  <c r="Z54"/>
  <c r="AA54"/>
  <c r="AB54"/>
  <c r="AC54"/>
  <c r="AD54"/>
  <c r="AE54"/>
  <c r="AF54"/>
  <c r="G54"/>
  <c r="F54"/>
  <c r="E54"/>
  <c r="AG50"/>
  <c r="P29"/>
  <c r="W29"/>
  <c r="AG29"/>
  <c r="W53"/>
  <c r="P24"/>
  <c r="W24"/>
  <c r="AG24"/>
  <c r="P45"/>
  <c r="W45"/>
  <c r="AG45"/>
  <c r="P44"/>
  <c r="W44"/>
  <c r="AG44"/>
  <c r="P8"/>
  <c r="W8"/>
  <c r="AG8"/>
  <c r="P3"/>
  <c r="W3"/>
  <c r="AG3"/>
  <c r="P10"/>
  <c r="AG10"/>
  <c r="AI10"/>
  <c r="AJ10"/>
  <c r="P23"/>
  <c r="W23"/>
  <c r="AG23"/>
  <c r="H11"/>
  <c r="P11"/>
  <c r="W11"/>
  <c r="AG11"/>
  <c r="P27"/>
  <c r="W27"/>
  <c r="AG27"/>
  <c r="AI27"/>
  <c r="AJ27"/>
  <c r="P12"/>
  <c r="W12"/>
  <c r="AG12"/>
  <c r="P13"/>
  <c r="W13"/>
  <c r="AG13"/>
  <c r="H28"/>
  <c r="P28"/>
  <c r="W28"/>
  <c r="AG28"/>
  <c r="P14"/>
  <c r="W14"/>
  <c r="AG14"/>
  <c r="P49"/>
  <c r="W49"/>
  <c r="AG49"/>
  <c r="P17"/>
  <c r="W17"/>
  <c r="AG17"/>
  <c r="P25"/>
  <c r="W25"/>
  <c r="AG25"/>
  <c r="P4"/>
  <c r="W4"/>
  <c r="AG4"/>
  <c r="P30"/>
  <c r="W30"/>
  <c r="AG30"/>
  <c r="P31"/>
  <c r="W31"/>
  <c r="AG31"/>
  <c r="P32"/>
  <c r="W32"/>
  <c r="AG32"/>
  <c r="P33"/>
  <c r="W33"/>
  <c r="AI33"/>
  <c r="AJ33"/>
  <c r="AG33"/>
  <c r="P34"/>
  <c r="W34"/>
  <c r="AG34"/>
  <c r="P36"/>
  <c r="W36"/>
  <c r="AG36"/>
  <c r="P37"/>
  <c r="W37"/>
  <c r="AG37"/>
  <c r="P38"/>
  <c r="W38"/>
  <c r="AG38"/>
  <c r="P39"/>
  <c r="W39"/>
  <c r="AG39"/>
  <c r="AH39"/>
  <c r="P40"/>
  <c r="W40"/>
  <c r="AG40"/>
  <c r="P41"/>
  <c r="W41"/>
  <c r="AG41"/>
  <c r="H19"/>
  <c r="P19"/>
  <c r="W19"/>
  <c r="AG19"/>
  <c r="AH19"/>
  <c r="P42"/>
  <c r="W42"/>
  <c r="AG42"/>
  <c r="H20"/>
  <c r="P20"/>
  <c r="W20"/>
  <c r="AH20"/>
  <c r="AG20"/>
  <c r="P21"/>
  <c r="W21"/>
  <c r="AG21"/>
  <c r="P43"/>
  <c r="W43"/>
  <c r="AG43"/>
  <c r="P7"/>
  <c r="W7"/>
  <c r="AG7"/>
  <c r="P26"/>
  <c r="W26"/>
  <c r="AG26"/>
  <c r="AG53"/>
  <c r="AI53"/>
  <c r="AJ53"/>
  <c r="AH3"/>
  <c r="H16"/>
  <c r="P16"/>
  <c r="W16"/>
  <c r="AG16"/>
  <c r="AH16"/>
  <c r="H18"/>
  <c r="P18"/>
  <c r="W18"/>
  <c r="AG18"/>
  <c r="AH23"/>
  <c r="AH27"/>
  <c r="P35"/>
  <c r="W35"/>
  <c r="AG35"/>
  <c r="P46"/>
  <c r="W46"/>
  <c r="AG46"/>
  <c r="P47"/>
  <c r="W47"/>
  <c r="AG47"/>
  <c r="P48"/>
  <c r="W48"/>
  <c r="AH48"/>
  <c r="AG48"/>
  <c r="W50"/>
  <c r="H2"/>
  <c r="P2"/>
  <c r="W2"/>
  <c r="AG2"/>
  <c r="P5"/>
  <c r="W5"/>
  <c r="AG5"/>
  <c r="P6"/>
  <c r="W6"/>
  <c r="AG6"/>
  <c r="P15"/>
  <c r="W15"/>
  <c r="AG15"/>
  <c r="P22"/>
  <c r="W22"/>
  <c r="AG22"/>
  <c r="P9"/>
  <c r="W9"/>
  <c r="AG9"/>
  <c r="P51"/>
  <c r="W51"/>
  <c r="AG51"/>
  <c r="P52"/>
  <c r="W52"/>
  <c r="AG52"/>
  <c r="AH49"/>
  <c r="AH46"/>
  <c r="AH10"/>
  <c r="AH32"/>
  <c r="AH38"/>
  <c r="AH34"/>
  <c r="AH29"/>
  <c r="AH43"/>
  <c r="AH14"/>
  <c r="AI15"/>
  <c r="AJ15"/>
  <c r="AH15"/>
  <c r="AH11"/>
  <c r="AI46"/>
  <c r="AJ46"/>
  <c r="AI48"/>
  <c r="AJ48"/>
  <c r="AI50"/>
  <c r="AJ50"/>
  <c r="AH50"/>
  <c r="AI51"/>
  <c r="AJ51"/>
  <c r="AI6"/>
  <c r="AJ6"/>
  <c r="AI5"/>
  <c r="AJ5"/>
  <c r="AH12"/>
  <c r="AH44"/>
  <c r="AH52"/>
  <c r="AH9"/>
  <c r="AH42"/>
  <c r="AH41"/>
  <c r="AH40"/>
  <c r="AH36"/>
  <c r="AH31"/>
  <c r="AH30"/>
  <c r="AH26"/>
  <c r="AH45"/>
  <c r="AH22"/>
  <c r="AH21"/>
  <c r="AH17"/>
  <c r="AH13"/>
  <c r="AH8"/>
  <c r="AH7"/>
  <c r="AH6"/>
  <c r="AH5"/>
  <c r="AH4"/>
  <c r="AH35"/>
  <c r="AH33"/>
  <c r="AH28"/>
  <c r="AH25"/>
  <c r="AH24"/>
  <c r="AI35"/>
  <c r="AJ35"/>
  <c r="AH37"/>
  <c r="AH53"/>
  <c r="AI29"/>
  <c r="AJ29"/>
  <c r="AI16"/>
  <c r="AJ16"/>
  <c r="AG54"/>
  <c r="AI22"/>
  <c r="AJ22"/>
  <c r="W54"/>
  <c r="AI18"/>
  <c r="AJ18"/>
  <c r="AI45"/>
  <c r="AJ45"/>
  <c r="AI14"/>
  <c r="AJ14"/>
  <c r="P54"/>
  <c r="AI17"/>
  <c r="AJ17"/>
  <c r="AI13"/>
  <c r="AJ13"/>
  <c r="AI20"/>
  <c r="AJ20"/>
  <c r="AI40"/>
  <c r="AJ40"/>
  <c r="AI36"/>
  <c r="AJ36"/>
  <c r="AI31"/>
  <c r="AJ31"/>
  <c r="AI23"/>
  <c r="AJ23"/>
  <c r="AI24"/>
  <c r="AJ24"/>
  <c r="H54"/>
  <c r="AI26"/>
  <c r="AJ26"/>
  <c r="AI52"/>
  <c r="AJ52"/>
  <c r="AH51"/>
  <c r="AI9"/>
  <c r="AJ9"/>
  <c r="AH18"/>
  <c r="AI43"/>
  <c r="AJ43"/>
  <c r="AI41"/>
  <c r="AJ41"/>
  <c r="AI38"/>
  <c r="AJ38"/>
  <c r="AI32"/>
  <c r="AJ32"/>
  <c r="AI4"/>
  <c r="AJ4"/>
  <c r="AI28"/>
  <c r="AJ28"/>
  <c r="AI11"/>
  <c r="AJ11"/>
  <c r="AI8"/>
  <c r="AJ8"/>
  <c r="AI21"/>
  <c r="AJ21"/>
  <c r="AI19"/>
  <c r="AJ19"/>
  <c r="AI37"/>
  <c r="AJ37"/>
  <c r="AI25"/>
  <c r="AJ25"/>
  <c r="AI44"/>
  <c r="AJ44"/>
  <c r="AH47"/>
  <c r="AI7"/>
  <c r="AJ7"/>
  <c r="AI42"/>
  <c r="AJ42"/>
  <c r="AI39"/>
  <c r="AJ39"/>
  <c r="AI34"/>
  <c r="AJ34"/>
  <c r="AI30"/>
  <c r="AJ30"/>
  <c r="AI49"/>
  <c r="AJ49"/>
  <c r="AI12"/>
  <c r="AJ12"/>
  <c r="AI3"/>
  <c r="AJ3"/>
  <c r="AI2"/>
  <c r="AJ2"/>
  <c r="AI47"/>
  <c r="AJ47"/>
  <c r="AH2"/>
  <c r="AH54"/>
  <c r="AJ54"/>
  <c r="AI54"/>
</calcChain>
</file>

<file path=xl/sharedStrings.xml><?xml version="1.0" encoding="utf-8"?>
<sst xmlns="http://schemas.openxmlformats.org/spreadsheetml/2006/main" count="196" uniqueCount="95">
  <si>
    <t>Category</t>
  </si>
  <si>
    <t>Description</t>
  </si>
  <si>
    <t>Non mem</t>
  </si>
  <si>
    <t>Total</t>
  </si>
  <si>
    <t>Air</t>
  </si>
  <si>
    <t>Car</t>
  </si>
  <si>
    <t>Lodging</t>
  </si>
  <si>
    <t>Parking</t>
  </si>
  <si>
    <t xml:space="preserve">Other </t>
  </si>
  <si>
    <t>Copying</t>
  </si>
  <si>
    <t>Postage</t>
  </si>
  <si>
    <t>Confer</t>
  </si>
  <si>
    <t>Facility</t>
  </si>
  <si>
    <t>Contract</t>
  </si>
  <si>
    <t>Supplies</t>
  </si>
  <si>
    <t>Other</t>
  </si>
  <si>
    <t>NET</t>
  </si>
  <si>
    <t>Fund Dev</t>
  </si>
  <si>
    <t>Management Institute</t>
  </si>
  <si>
    <t>Newsletter</t>
  </si>
  <si>
    <t>Fund Development</t>
  </si>
  <si>
    <t>Archives</t>
  </si>
  <si>
    <t>Assoc</t>
  </si>
  <si>
    <t>Phone</t>
  </si>
  <si>
    <t>Ethnic Diversity Committee</t>
  </si>
  <si>
    <t>Member</t>
  </si>
  <si>
    <t>Other Rev</t>
  </si>
  <si>
    <t>Meals</t>
  </si>
  <si>
    <t>Lunch 1</t>
  </si>
  <si>
    <t>Scholarship</t>
  </si>
  <si>
    <t>Membership</t>
  </si>
  <si>
    <t>Proprietary Committee</t>
  </si>
  <si>
    <t>Secretary</t>
  </si>
  <si>
    <t>Web Master</t>
  </si>
  <si>
    <t>Jobslink</t>
  </si>
  <si>
    <t>Training Coordinator</t>
  </si>
  <si>
    <t>Executive Council Meetings</t>
  </si>
  <si>
    <t>High School Rel. Workshops</t>
  </si>
  <si>
    <t>Treasurer</t>
  </si>
  <si>
    <t>Approved/    Amended/   Table</t>
  </si>
  <si>
    <t>Mini Conference Comm</t>
  </si>
  <si>
    <t>GP Do Talk</t>
  </si>
  <si>
    <t>Proprietary Cert Wk North</t>
  </si>
  <si>
    <t>Proprietary Cert Wk South</t>
  </si>
  <si>
    <t>1040 Workshop</t>
  </si>
  <si>
    <t>Training</t>
  </si>
  <si>
    <t>Cash for College</t>
  </si>
  <si>
    <t>Electronic Initiatives</t>
  </si>
  <si>
    <t>Policies &amp; Procedures</t>
  </si>
  <si>
    <t>Elect Init</t>
  </si>
  <si>
    <t>Total Exp</t>
  </si>
  <si>
    <t>Mini Conference/EDC Events</t>
  </si>
  <si>
    <t>Independent Segmental Meetings</t>
  </si>
  <si>
    <t>Aud/Vis</t>
  </si>
  <si>
    <t>1040 Workshop Committee</t>
  </si>
  <si>
    <t>Management Institute Committee</t>
  </si>
  <si>
    <t>Ambassadors</t>
  </si>
  <si>
    <t>Volunteers</t>
  </si>
  <si>
    <t>Conference Committee</t>
  </si>
  <si>
    <t>Committee</t>
  </si>
  <si>
    <t>Conference Budget</t>
  </si>
  <si>
    <t>Federal Issues Committee</t>
  </si>
  <si>
    <t>State Issues Committee</t>
  </si>
  <si>
    <t>Fiscal Planning Committee</t>
  </si>
  <si>
    <t>Graduate Professional Committee</t>
  </si>
  <si>
    <t>High School Rel. Committee</t>
  </si>
  <si>
    <t>Independent SegmentalCommittee</t>
  </si>
  <si>
    <t>Exec Counc</t>
  </si>
  <si>
    <t>Officers</t>
  </si>
  <si>
    <t>Strategic Planning Committee</t>
  </si>
  <si>
    <t>President-Audit</t>
  </si>
  <si>
    <t>President Elect-Discretionary Fund</t>
  </si>
  <si>
    <t>President Elect- Planning Retreat</t>
  </si>
  <si>
    <t>President-Awards</t>
  </si>
  <si>
    <t>President-NASFAA Leadership</t>
  </si>
  <si>
    <t>President-Discretionary Fund</t>
  </si>
  <si>
    <t xml:space="preserve">President-Private Contractors </t>
  </si>
  <si>
    <t>President-Rep on Outside Comm</t>
  </si>
  <si>
    <t>President-Site Selection</t>
  </si>
  <si>
    <t>President-Taxes</t>
  </si>
  <si>
    <t>President-Legal Work</t>
  </si>
  <si>
    <t xml:space="preserve">President-Honoranium </t>
  </si>
  <si>
    <t>President-CASFAA Brochure</t>
  </si>
  <si>
    <t>CORE?</t>
  </si>
  <si>
    <t>YES</t>
  </si>
  <si>
    <t>n/a</t>
  </si>
  <si>
    <t>NO</t>
  </si>
  <si>
    <t>Value Added</t>
  </si>
  <si>
    <t>NEW NET</t>
  </si>
  <si>
    <t>Summer Trng - Prop/EDC/Mini/GP</t>
  </si>
  <si>
    <t>NOTES</t>
  </si>
  <si>
    <t>yes 2009 only</t>
  </si>
  <si>
    <t>Administrative Coordinator (AD)</t>
  </si>
  <si>
    <t>WASFAA &amp; NASFAA</t>
  </si>
  <si>
    <t>Incl. Day @ Cap. Event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</si>
</sst>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0.00_);[Red]\(0.00\)"/>
  </numFmts>
  <fonts count="10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b/>
      <sz val="12"/>
      <name val="Arial Narrow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0" fillId="0" borderId="0" xfId="0" applyFill="1"/>
    <xf numFmtId="0" fontId="2" fillId="0" borderId="0" xfId="0" applyFont="1" applyFill="1"/>
    <xf numFmtId="0" fontId="4" fillId="0" borderId="0" xfId="0" applyFont="1"/>
    <xf numFmtId="0" fontId="0" fillId="2" borderId="0" xfId="0" applyFill="1"/>
    <xf numFmtId="0" fontId="7" fillId="0" borderId="0" xfId="0" applyFont="1" applyFill="1"/>
    <xf numFmtId="14" fontId="8" fillId="0" borderId="0" xfId="0" applyNumberFormat="1" applyFont="1" applyFill="1"/>
    <xf numFmtId="0" fontId="9" fillId="0" borderId="0" xfId="0" applyFont="1" applyFill="1"/>
    <xf numFmtId="0" fontId="5" fillId="0" borderId="1" xfId="0" applyFont="1" applyBorder="1" applyAlignment="1">
      <alignment horizontal="center"/>
    </xf>
    <xf numFmtId="6" fontId="7" fillId="0" borderId="0" xfId="0" applyNumberFormat="1" applyFont="1" applyFill="1"/>
    <xf numFmtId="0" fontId="3" fillId="2" borderId="2" xfId="0" applyFont="1" applyFill="1" applyBorder="1"/>
    <xf numFmtId="0" fontId="3" fillId="0" borderId="0" xfId="0" applyFont="1" applyFill="1"/>
    <xf numFmtId="0" fontId="1" fillId="0" borderId="0" xfId="0" applyFont="1" applyFill="1"/>
    <xf numFmtId="3" fontId="3" fillId="3" borderId="3" xfId="0" applyNumberFormat="1" applyFont="1" applyFill="1" applyBorder="1"/>
    <xf numFmtId="3" fontId="3" fillId="2" borderId="3" xfId="0" applyNumberFormat="1" applyFont="1" applyFill="1" applyBorder="1"/>
    <xf numFmtId="3" fontId="3" fillId="4" borderId="3" xfId="0" applyNumberFormat="1" applyFont="1" applyFill="1" applyBorder="1"/>
    <xf numFmtId="3" fontId="3" fillId="0" borderId="0" xfId="0" applyNumberFormat="1" applyFont="1" applyFill="1"/>
    <xf numFmtId="3" fontId="3" fillId="5" borderId="3" xfId="0" applyNumberFormat="1" applyFont="1" applyFill="1" applyBorder="1"/>
    <xf numFmtId="3" fontId="3" fillId="0" borderId="0" xfId="0" applyNumberFormat="1" applyFont="1" applyFill="1" applyBorder="1"/>
    <xf numFmtId="0" fontId="0" fillId="0" borderId="0" xfId="0" applyFill="1" applyBorder="1"/>
    <xf numFmtId="0" fontId="3" fillId="0" borderId="0" xfId="0" applyFont="1" applyFill="1" applyBorder="1"/>
    <xf numFmtId="0" fontId="2" fillId="0" borderId="0" xfId="0" applyFont="1" applyBorder="1"/>
    <xf numFmtId="0" fontId="2" fillId="0" borderId="0" xfId="0" applyFont="1" applyFill="1" applyBorder="1"/>
    <xf numFmtId="3" fontId="3" fillId="3" borderId="4" xfId="0" applyNumberFormat="1" applyFont="1" applyFill="1" applyBorder="1"/>
    <xf numFmtId="3" fontId="3" fillId="2" borderId="4" xfId="0" applyNumberFormat="1" applyFont="1" applyFill="1" applyBorder="1"/>
    <xf numFmtId="3" fontId="3" fillId="4" borderId="4" xfId="0" applyNumberFormat="1" applyFont="1" applyFill="1" applyBorder="1"/>
    <xf numFmtId="3" fontId="3" fillId="5" borderId="4" xfId="0" applyNumberFormat="1" applyFont="1" applyFill="1" applyBorder="1"/>
    <xf numFmtId="0" fontId="1" fillId="0" borderId="0" xfId="0" applyFont="1" applyFill="1" applyBorder="1"/>
    <xf numFmtId="0" fontId="3" fillId="2" borderId="5" xfId="0" applyFont="1" applyFill="1" applyBorder="1"/>
    <xf numFmtId="0" fontId="3" fillId="5" borderId="2" xfId="0" applyFont="1" applyFill="1" applyBorder="1"/>
    <xf numFmtId="0" fontId="3" fillId="5" borderId="5" xfId="0" applyFont="1" applyFill="1" applyBorder="1"/>
    <xf numFmtId="0" fontId="6" fillId="2" borderId="6" xfId="0" applyFont="1" applyFill="1" applyBorder="1" applyAlignment="1">
      <alignment horizontal="center"/>
    </xf>
    <xf numFmtId="0" fontId="3" fillId="5" borderId="7" xfId="0" applyFont="1" applyFill="1" applyBorder="1"/>
    <xf numFmtId="0" fontId="3" fillId="5" borderId="3" xfId="0" applyFont="1" applyFill="1" applyBorder="1"/>
    <xf numFmtId="0" fontId="3" fillId="6" borderId="3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38" fontId="0" fillId="0" borderId="0" xfId="0" applyNumberFormat="1" applyFill="1" applyBorder="1"/>
    <xf numFmtId="38" fontId="0" fillId="0" borderId="0" xfId="0" applyNumberFormat="1" applyFill="1"/>
    <xf numFmtId="38" fontId="0" fillId="0" borderId="0" xfId="0" applyNumberFormat="1"/>
    <xf numFmtId="38" fontId="6" fillId="2" borderId="6" xfId="0" applyNumberFormat="1" applyFont="1" applyFill="1" applyBorder="1" applyAlignment="1">
      <alignment horizontal="center"/>
    </xf>
    <xf numFmtId="38" fontId="3" fillId="0" borderId="8" xfId="0" applyNumberFormat="1" applyFont="1" applyFill="1" applyBorder="1"/>
    <xf numFmtId="38" fontId="3" fillId="0" borderId="3" xfId="0" applyNumberFormat="1" applyFont="1" applyFill="1" applyBorder="1"/>
    <xf numFmtId="38" fontId="3" fillId="0" borderId="4" xfId="0" applyNumberFormat="1" applyFont="1" applyFill="1" applyBorder="1"/>
    <xf numFmtId="38" fontId="3" fillId="0" borderId="4" xfId="0" applyNumberFormat="1" applyFont="1" applyBorder="1"/>
    <xf numFmtId="38" fontId="4" fillId="0" borderId="0" xfId="0" applyNumberFormat="1" applyFont="1" applyBorder="1"/>
    <xf numFmtId="38" fontId="4" fillId="0" borderId="0" xfId="0" applyNumberFormat="1" applyFont="1"/>
    <xf numFmtId="3" fontId="3" fillId="0" borderId="6" xfId="0" applyNumberFormat="1" applyFont="1" applyBorder="1"/>
    <xf numFmtId="0" fontId="3" fillId="5" borderId="4" xfId="0" applyFont="1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3" xfId="0" applyFill="1" applyBorder="1"/>
    <xf numFmtId="0" fontId="1" fillId="0" borderId="3" xfId="0" applyFont="1" applyFill="1" applyBorder="1"/>
    <xf numFmtId="0" fontId="0" fillId="0" borderId="4" xfId="0" applyFill="1" applyBorder="1"/>
    <xf numFmtId="0" fontId="5" fillId="2" borderId="6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240"/>
  <sheetViews>
    <sheetView tabSelected="1" zoomScaleNormal="130" workbookViewId="0">
      <pane xSplit="6" ySplit="14" topLeftCell="G46" activePane="bottomRight" state="frozen"/>
      <selection pane="topRight" activeCell="G1" sqref="G1"/>
      <selection pane="bottomLeft" activeCell="A15" sqref="A15"/>
      <selection pane="bottomRight" activeCell="D53" sqref="D53"/>
    </sheetView>
  </sheetViews>
  <sheetFormatPr defaultColWidth="13" defaultRowHeight="12.75"/>
  <cols>
    <col min="1" max="1" width="13.140625" style="5" bestFit="1" customWidth="1"/>
    <col min="2" max="2" width="12.7109375" style="5" bestFit="1" customWidth="1"/>
    <col min="3" max="3" width="11.28515625" style="2" bestFit="1" customWidth="1"/>
    <col min="4" max="4" width="30.85546875" style="2" bestFit="1" customWidth="1"/>
    <col min="5" max="5" width="7.85546875" style="1" bestFit="1" customWidth="1"/>
    <col min="6" max="6" width="7.42578125" style="1" bestFit="1" customWidth="1"/>
    <col min="7" max="7" width="8.28515625" style="1" customWidth="1"/>
    <col min="8" max="8" width="7.85546875" style="3" bestFit="1" customWidth="1"/>
    <col min="9" max="10" width="6.7109375" style="1" bestFit="1" customWidth="1"/>
    <col min="11" max="11" width="6" style="1" bestFit="1" customWidth="1"/>
    <col min="12" max="12" width="5.7109375" style="1" bestFit="1" customWidth="1"/>
    <col min="13" max="14" width="6.7109375" style="1" bestFit="1" customWidth="1"/>
    <col min="15" max="15" width="6.28515625" style="1" bestFit="1" customWidth="1"/>
    <col min="16" max="16" width="7.85546875" style="3" bestFit="1" customWidth="1"/>
    <col min="17" max="18" width="5.7109375" style="1" bestFit="1" customWidth="1"/>
    <col min="19" max="19" width="6" style="1" bestFit="1" customWidth="1"/>
    <col min="20" max="20" width="7.85546875" style="1" bestFit="1" customWidth="1"/>
    <col min="21" max="21" width="6.5703125" style="1" bestFit="1" customWidth="1"/>
    <col min="22" max="23" width="7.85546875" style="1" bestFit="1" customWidth="1"/>
    <col min="24" max="24" width="6.7109375" style="1" bestFit="1" customWidth="1"/>
    <col min="25" max="25" width="6.140625" style="1" bestFit="1" customWidth="1"/>
    <col min="26" max="28" width="5.7109375" style="1" bestFit="1" customWidth="1"/>
    <col min="29" max="29" width="6.5703125" style="1" bestFit="1" customWidth="1"/>
    <col min="30" max="30" width="6.7109375" style="1" bestFit="1" customWidth="1"/>
    <col min="31" max="31" width="6.140625" style="1" bestFit="1" customWidth="1"/>
    <col min="32" max="32" width="7.85546875" style="1" bestFit="1" customWidth="1"/>
    <col min="33" max="34" width="7.85546875" style="3" bestFit="1" customWidth="1"/>
    <col min="35" max="35" width="8.42578125" style="47" bestFit="1" customWidth="1"/>
    <col min="36" max="36" width="11.28515625" style="40" hidden="1" customWidth="1"/>
    <col min="37" max="37" width="26.5703125" customWidth="1"/>
  </cols>
  <sheetData>
    <row r="1" spans="1:37" s="9" customFormat="1" ht="25.5">
      <c r="A1" s="55" t="s">
        <v>39</v>
      </c>
      <c r="B1" s="55" t="s">
        <v>83</v>
      </c>
      <c r="C1" s="32" t="s">
        <v>0</v>
      </c>
      <c r="D1" s="32" t="s">
        <v>1</v>
      </c>
      <c r="E1" s="56" t="s">
        <v>25</v>
      </c>
      <c r="F1" s="56" t="s">
        <v>2</v>
      </c>
      <c r="G1" s="56" t="s">
        <v>26</v>
      </c>
      <c r="H1" s="32" t="s">
        <v>3</v>
      </c>
      <c r="I1" s="56" t="s">
        <v>4</v>
      </c>
      <c r="J1" s="56" t="s">
        <v>5</v>
      </c>
      <c r="K1" s="56" t="s">
        <v>7</v>
      </c>
      <c r="L1" s="56" t="s">
        <v>15</v>
      </c>
      <c r="M1" s="56" t="s">
        <v>6</v>
      </c>
      <c r="N1" s="56" t="s">
        <v>27</v>
      </c>
      <c r="O1" s="56" t="s">
        <v>28</v>
      </c>
      <c r="P1" s="32" t="s">
        <v>3</v>
      </c>
      <c r="Q1" s="56" t="s">
        <v>4</v>
      </c>
      <c r="R1" s="56" t="s">
        <v>5</v>
      </c>
      <c r="S1" s="56" t="s">
        <v>7</v>
      </c>
      <c r="T1" s="56" t="s">
        <v>8</v>
      </c>
      <c r="U1" s="56" t="s">
        <v>6</v>
      </c>
      <c r="V1" s="56" t="s">
        <v>27</v>
      </c>
      <c r="W1" s="32" t="s">
        <v>3</v>
      </c>
      <c r="X1" s="56" t="s">
        <v>9</v>
      </c>
      <c r="Y1" s="56" t="s">
        <v>10</v>
      </c>
      <c r="Z1" s="56" t="s">
        <v>23</v>
      </c>
      <c r="AA1" s="56" t="s">
        <v>11</v>
      </c>
      <c r="AB1" s="56" t="s">
        <v>12</v>
      </c>
      <c r="AC1" s="56" t="s">
        <v>13</v>
      </c>
      <c r="AD1" s="56" t="s">
        <v>14</v>
      </c>
      <c r="AE1" s="56" t="s">
        <v>53</v>
      </c>
      <c r="AF1" s="56" t="s">
        <v>15</v>
      </c>
      <c r="AG1" s="32" t="s">
        <v>3</v>
      </c>
      <c r="AH1" s="56" t="s">
        <v>50</v>
      </c>
      <c r="AI1" s="41" t="s">
        <v>16</v>
      </c>
      <c r="AJ1" s="41" t="s">
        <v>88</v>
      </c>
      <c r="AK1" s="57" t="s">
        <v>90</v>
      </c>
    </row>
    <row r="2" spans="1:37" s="12" customFormat="1">
      <c r="A2" s="11"/>
      <c r="B2" s="36" t="s">
        <v>86</v>
      </c>
      <c r="C2" s="30" t="s">
        <v>22</v>
      </c>
      <c r="D2" s="33" t="s">
        <v>56</v>
      </c>
      <c r="E2" s="19">
        <v>0</v>
      </c>
      <c r="F2" s="19">
        <v>0</v>
      </c>
      <c r="G2" s="19">
        <v>0</v>
      </c>
      <c r="H2" s="14">
        <f t="shared" ref="H2:H27" si="0">SUM(E2:G2)</f>
        <v>0</v>
      </c>
      <c r="I2" s="17">
        <v>0</v>
      </c>
      <c r="J2" s="17">
        <v>0</v>
      </c>
      <c r="K2" s="17">
        <v>0</v>
      </c>
      <c r="L2" s="17">
        <v>0</v>
      </c>
      <c r="M2" s="17">
        <v>0</v>
      </c>
      <c r="N2" s="17">
        <v>0</v>
      </c>
      <c r="O2" s="17">
        <v>0</v>
      </c>
      <c r="P2" s="15">
        <f t="shared" ref="P2:P49" si="1">SUM(I2:O2)</f>
        <v>0</v>
      </c>
      <c r="Q2" s="17">
        <v>0</v>
      </c>
      <c r="R2" s="17">
        <v>0</v>
      </c>
      <c r="S2" s="17">
        <v>0</v>
      </c>
      <c r="T2" s="17">
        <v>0</v>
      </c>
      <c r="U2" s="17">
        <v>0</v>
      </c>
      <c r="V2" s="17">
        <v>0</v>
      </c>
      <c r="W2" s="16">
        <f t="shared" ref="W2:W10" si="2">SUM(Q2:V2)</f>
        <v>0</v>
      </c>
      <c r="X2" s="17">
        <v>0</v>
      </c>
      <c r="Y2" s="17">
        <v>0</v>
      </c>
      <c r="Z2" s="17">
        <v>0</v>
      </c>
      <c r="AA2" s="17">
        <v>0</v>
      </c>
      <c r="AB2" s="17">
        <v>0</v>
      </c>
      <c r="AC2" s="17">
        <v>0</v>
      </c>
      <c r="AD2" s="17">
        <v>0</v>
      </c>
      <c r="AE2" s="17">
        <v>0</v>
      </c>
      <c r="AF2" s="17">
        <v>0</v>
      </c>
      <c r="AG2" s="18">
        <f t="shared" ref="AG2:AG33" si="3">SUM(X2:AF2)</f>
        <v>0</v>
      </c>
      <c r="AH2" s="16">
        <f t="shared" ref="AH2:AH33" si="4">AG2+P2+W2</f>
        <v>0</v>
      </c>
      <c r="AI2" s="42">
        <f t="shared" ref="AI2:AI33" si="5">H2-(P2+W2+AG2)</f>
        <v>0</v>
      </c>
      <c r="AJ2" s="43">
        <f>AI2</f>
        <v>0</v>
      </c>
      <c r="AK2" s="51"/>
    </row>
    <row r="3" spans="1:37" s="13" customFormat="1">
      <c r="A3" s="11"/>
      <c r="B3" s="11" t="s">
        <v>84</v>
      </c>
      <c r="C3" s="30" t="s">
        <v>22</v>
      </c>
      <c r="D3" s="34" t="s">
        <v>21</v>
      </c>
      <c r="E3" s="19">
        <v>0</v>
      </c>
      <c r="F3" s="19">
        <v>0</v>
      </c>
      <c r="G3" s="19">
        <v>0</v>
      </c>
      <c r="H3" s="14">
        <f t="shared" ref="H3:H10" si="6">SUM(E3:G3)</f>
        <v>0</v>
      </c>
      <c r="I3" s="17">
        <v>0</v>
      </c>
      <c r="J3" s="17">
        <v>0</v>
      </c>
      <c r="K3" s="17">
        <v>0</v>
      </c>
      <c r="L3" s="17">
        <v>0</v>
      </c>
      <c r="M3" s="17">
        <v>0</v>
      </c>
      <c r="N3" s="17">
        <v>0</v>
      </c>
      <c r="O3" s="17">
        <v>0</v>
      </c>
      <c r="P3" s="15">
        <f t="shared" si="1"/>
        <v>0</v>
      </c>
      <c r="Q3" s="17">
        <v>0</v>
      </c>
      <c r="R3" s="17">
        <v>0</v>
      </c>
      <c r="S3" s="17">
        <v>0</v>
      </c>
      <c r="T3" s="17">
        <v>0</v>
      </c>
      <c r="U3" s="17">
        <v>0</v>
      </c>
      <c r="V3" s="17">
        <v>0</v>
      </c>
      <c r="W3" s="16">
        <f t="shared" si="2"/>
        <v>0</v>
      </c>
      <c r="X3" s="17">
        <v>200</v>
      </c>
      <c r="Y3" s="17">
        <v>300</v>
      </c>
      <c r="Z3" s="17">
        <v>0</v>
      </c>
      <c r="AA3" s="17">
        <v>500</v>
      </c>
      <c r="AB3" s="17">
        <v>0</v>
      </c>
      <c r="AC3" s="17">
        <v>0</v>
      </c>
      <c r="AD3" s="17">
        <v>0</v>
      </c>
      <c r="AE3" s="17">
        <v>0</v>
      </c>
      <c r="AF3" s="17">
        <v>1406</v>
      </c>
      <c r="AG3" s="18">
        <f t="shared" si="3"/>
        <v>2406</v>
      </c>
      <c r="AH3" s="16">
        <f t="shared" si="4"/>
        <v>2406</v>
      </c>
      <c r="AI3" s="42">
        <f t="shared" si="5"/>
        <v>-2406</v>
      </c>
      <c r="AJ3" s="43">
        <f t="shared" ref="AJ3:AJ53" si="7">AI3</f>
        <v>-2406</v>
      </c>
      <c r="AK3" s="52"/>
    </row>
    <row r="4" spans="1:37" s="2" customFormat="1">
      <c r="A4" s="11"/>
      <c r="B4" s="11" t="s">
        <v>84</v>
      </c>
      <c r="C4" s="30" t="s">
        <v>22</v>
      </c>
      <c r="D4" s="34" t="s">
        <v>19</v>
      </c>
      <c r="E4" s="19">
        <v>0</v>
      </c>
      <c r="F4" s="19">
        <v>0</v>
      </c>
      <c r="G4" s="19">
        <v>0</v>
      </c>
      <c r="H4" s="14">
        <f t="shared" si="6"/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5">
        <f t="shared" si="1"/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6">
        <f t="shared" si="2"/>
        <v>0</v>
      </c>
      <c r="X4" s="17">
        <v>0</v>
      </c>
      <c r="Y4" s="17">
        <v>0</v>
      </c>
      <c r="Z4" s="17">
        <v>0</v>
      </c>
      <c r="AA4" s="17">
        <v>0</v>
      </c>
      <c r="AB4" s="17">
        <v>0</v>
      </c>
      <c r="AC4" s="17">
        <v>0</v>
      </c>
      <c r="AD4" s="17">
        <v>0</v>
      </c>
      <c r="AE4" s="17">
        <v>0</v>
      </c>
      <c r="AF4" s="17">
        <v>0</v>
      </c>
      <c r="AG4" s="18">
        <f t="shared" si="3"/>
        <v>0</v>
      </c>
      <c r="AH4" s="16">
        <f t="shared" si="4"/>
        <v>0</v>
      </c>
      <c r="AI4" s="42">
        <f t="shared" si="5"/>
        <v>0</v>
      </c>
      <c r="AJ4" s="43">
        <f t="shared" si="7"/>
        <v>0</v>
      </c>
      <c r="AK4" s="53"/>
    </row>
    <row r="5" spans="1:37" s="2" customFormat="1">
      <c r="A5" s="11"/>
      <c r="B5" s="37" t="s">
        <v>86</v>
      </c>
      <c r="C5" s="30" t="s">
        <v>22</v>
      </c>
      <c r="D5" s="34" t="s">
        <v>48</v>
      </c>
      <c r="E5" s="19">
        <v>0</v>
      </c>
      <c r="F5" s="19">
        <v>0</v>
      </c>
      <c r="G5" s="19">
        <v>0</v>
      </c>
      <c r="H5" s="14">
        <f t="shared" si="6"/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5">
        <f t="shared" si="1"/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6">
        <f t="shared" si="2"/>
        <v>0</v>
      </c>
      <c r="X5" s="17">
        <v>0</v>
      </c>
      <c r="Y5" s="17">
        <v>0</v>
      </c>
      <c r="Z5" s="17">
        <v>0</v>
      </c>
      <c r="AA5" s="17">
        <v>0</v>
      </c>
      <c r="AB5" s="17">
        <v>0</v>
      </c>
      <c r="AC5" s="17">
        <v>0</v>
      </c>
      <c r="AD5" s="17">
        <v>100</v>
      </c>
      <c r="AE5" s="17">
        <v>0</v>
      </c>
      <c r="AF5" s="17">
        <v>0</v>
      </c>
      <c r="AG5" s="18">
        <f t="shared" si="3"/>
        <v>100</v>
      </c>
      <c r="AH5" s="16">
        <f t="shared" si="4"/>
        <v>100</v>
      </c>
      <c r="AI5" s="42">
        <f t="shared" si="5"/>
        <v>-100</v>
      </c>
      <c r="AJ5" s="43">
        <f t="shared" si="7"/>
        <v>-100</v>
      </c>
      <c r="AK5" s="53"/>
    </row>
    <row r="6" spans="1:37" s="2" customFormat="1">
      <c r="A6" s="11"/>
      <c r="B6" s="37" t="s">
        <v>86</v>
      </c>
      <c r="C6" s="30" t="s">
        <v>22</v>
      </c>
      <c r="D6" s="34" t="s">
        <v>29</v>
      </c>
      <c r="E6" s="19">
        <v>0</v>
      </c>
      <c r="F6" s="19">
        <v>0</v>
      </c>
      <c r="G6" s="19">
        <v>0</v>
      </c>
      <c r="H6" s="14">
        <f t="shared" si="6"/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5">
        <f t="shared" si="1"/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6">
        <f t="shared" si="2"/>
        <v>0</v>
      </c>
      <c r="X6" s="17">
        <v>0</v>
      </c>
      <c r="Y6" s="17">
        <v>0</v>
      </c>
      <c r="Z6" s="17">
        <v>0</v>
      </c>
      <c r="AA6" s="17">
        <v>0</v>
      </c>
      <c r="AB6" s="17">
        <v>0</v>
      </c>
      <c r="AC6" s="17">
        <v>0</v>
      </c>
      <c r="AD6" s="17">
        <v>0</v>
      </c>
      <c r="AE6" s="17">
        <v>0</v>
      </c>
      <c r="AF6" s="17">
        <v>0</v>
      </c>
      <c r="AG6" s="18">
        <f t="shared" si="3"/>
        <v>0</v>
      </c>
      <c r="AH6" s="16">
        <f t="shared" si="4"/>
        <v>0</v>
      </c>
      <c r="AI6" s="42">
        <f t="shared" si="5"/>
        <v>0</v>
      </c>
      <c r="AJ6" s="43">
        <f t="shared" si="7"/>
        <v>0</v>
      </c>
      <c r="AK6" s="37"/>
    </row>
    <row r="7" spans="1:37" s="2" customFormat="1">
      <c r="A7" s="11"/>
      <c r="B7" s="11" t="s">
        <v>84</v>
      </c>
      <c r="C7" s="30" t="s">
        <v>22</v>
      </c>
      <c r="D7" s="34" t="s">
        <v>57</v>
      </c>
      <c r="E7" s="19">
        <v>0</v>
      </c>
      <c r="F7" s="19">
        <v>0</v>
      </c>
      <c r="G7" s="19">
        <v>0</v>
      </c>
      <c r="H7" s="14">
        <f t="shared" si="6"/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5">
        <f t="shared" si="1"/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6">
        <f t="shared" si="2"/>
        <v>0</v>
      </c>
      <c r="X7" s="17">
        <v>0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8">
        <f t="shared" si="3"/>
        <v>0</v>
      </c>
      <c r="AH7" s="16">
        <f t="shared" si="4"/>
        <v>0</v>
      </c>
      <c r="AI7" s="42">
        <f t="shared" si="5"/>
        <v>0</v>
      </c>
      <c r="AJ7" s="43">
        <f t="shared" si="7"/>
        <v>0</v>
      </c>
      <c r="AK7" s="53"/>
    </row>
    <row r="8" spans="1:37" s="12" customFormat="1">
      <c r="A8" s="11"/>
      <c r="B8" s="11" t="s">
        <v>84</v>
      </c>
      <c r="C8" s="30" t="s">
        <v>59</v>
      </c>
      <c r="D8" s="34" t="s">
        <v>54</v>
      </c>
      <c r="E8" s="19">
        <v>0</v>
      </c>
      <c r="F8" s="19">
        <v>0</v>
      </c>
      <c r="G8" s="19">
        <v>0</v>
      </c>
      <c r="H8" s="14">
        <f t="shared" si="6"/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5">
        <f t="shared" si="1"/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6">
        <f t="shared" si="2"/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  <c r="AE8" s="17">
        <v>0</v>
      </c>
      <c r="AF8" s="17">
        <v>0</v>
      </c>
      <c r="AG8" s="18">
        <f t="shared" si="3"/>
        <v>0</v>
      </c>
      <c r="AH8" s="16">
        <f t="shared" si="4"/>
        <v>0</v>
      </c>
      <c r="AI8" s="42">
        <f t="shared" si="5"/>
        <v>0</v>
      </c>
      <c r="AJ8" s="43">
        <f t="shared" si="7"/>
        <v>0</v>
      </c>
      <c r="AK8" s="53"/>
    </row>
    <row r="9" spans="1:37" s="13" customFormat="1">
      <c r="A9" s="11"/>
      <c r="B9" s="36" t="s">
        <v>86</v>
      </c>
      <c r="C9" s="30" t="s">
        <v>59</v>
      </c>
      <c r="D9" s="34" t="s">
        <v>46</v>
      </c>
      <c r="E9" s="19">
        <v>0</v>
      </c>
      <c r="F9" s="19">
        <v>0</v>
      </c>
      <c r="G9" s="19">
        <v>0</v>
      </c>
      <c r="H9" s="14">
        <f t="shared" si="6"/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5">
        <f t="shared" si="1"/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6">
        <f t="shared" si="2"/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8">
        <f t="shared" si="3"/>
        <v>0</v>
      </c>
      <c r="AH9" s="16">
        <f t="shared" si="4"/>
        <v>0</v>
      </c>
      <c r="AI9" s="42">
        <f t="shared" si="5"/>
        <v>0</v>
      </c>
      <c r="AJ9" s="43">
        <f t="shared" si="7"/>
        <v>0</v>
      </c>
      <c r="AK9" s="52"/>
    </row>
    <row r="10" spans="1:37" s="12" customFormat="1">
      <c r="A10" s="11"/>
      <c r="B10" s="11" t="s">
        <v>84</v>
      </c>
      <c r="C10" s="30" t="s">
        <v>59</v>
      </c>
      <c r="D10" s="34" t="s">
        <v>58</v>
      </c>
      <c r="E10" s="19">
        <v>0</v>
      </c>
      <c r="F10" s="19">
        <v>0</v>
      </c>
      <c r="G10" s="19">
        <v>0</v>
      </c>
      <c r="H10" s="14">
        <f t="shared" si="6"/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5">
        <f t="shared" si="1"/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6">
        <f t="shared" si="2"/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8">
        <f t="shared" si="3"/>
        <v>0</v>
      </c>
      <c r="AH10" s="16">
        <f t="shared" si="4"/>
        <v>0</v>
      </c>
      <c r="AI10" s="42">
        <f t="shared" si="5"/>
        <v>0</v>
      </c>
      <c r="AJ10" s="43">
        <f t="shared" si="7"/>
        <v>0</v>
      </c>
      <c r="AK10" s="37"/>
    </row>
    <row r="11" spans="1:37" s="13" customFormat="1">
      <c r="A11" s="11"/>
      <c r="B11" s="11" t="s">
        <v>84</v>
      </c>
      <c r="C11" s="30" t="s">
        <v>59</v>
      </c>
      <c r="D11" s="34" t="s">
        <v>24</v>
      </c>
      <c r="E11" s="19">
        <v>0</v>
      </c>
      <c r="F11" s="19">
        <v>0</v>
      </c>
      <c r="G11" s="19">
        <v>0</v>
      </c>
      <c r="H11" s="14">
        <f t="shared" si="0"/>
        <v>0</v>
      </c>
      <c r="I11" s="17">
        <v>500</v>
      </c>
      <c r="J11" s="17">
        <v>150</v>
      </c>
      <c r="K11" s="17">
        <v>60</v>
      </c>
      <c r="L11" s="17">
        <v>150</v>
      </c>
      <c r="M11" s="17">
        <v>300</v>
      </c>
      <c r="N11" s="17">
        <v>250</v>
      </c>
      <c r="O11" s="17">
        <v>600</v>
      </c>
      <c r="P11" s="15">
        <f t="shared" si="1"/>
        <v>2010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6">
        <f t="shared" ref="W11:W49" si="8">SUM(Q11:V11)</f>
        <v>0</v>
      </c>
      <c r="X11" s="17">
        <v>100</v>
      </c>
      <c r="Y11" s="17">
        <v>100</v>
      </c>
      <c r="Z11" s="17">
        <v>0</v>
      </c>
      <c r="AA11" s="17">
        <v>250</v>
      </c>
      <c r="AB11" s="17">
        <v>0</v>
      </c>
      <c r="AC11" s="17">
        <v>0</v>
      </c>
      <c r="AD11" s="17">
        <v>100</v>
      </c>
      <c r="AE11" s="17">
        <v>0</v>
      </c>
      <c r="AF11" s="17">
        <v>0</v>
      </c>
      <c r="AG11" s="18">
        <f t="shared" si="3"/>
        <v>550</v>
      </c>
      <c r="AH11" s="16">
        <f t="shared" si="4"/>
        <v>2560</v>
      </c>
      <c r="AI11" s="42">
        <f t="shared" si="5"/>
        <v>-2560</v>
      </c>
      <c r="AJ11" s="43">
        <f t="shared" si="7"/>
        <v>-2560</v>
      </c>
      <c r="AK11" s="37"/>
    </row>
    <row r="12" spans="1:37" s="2" customFormat="1">
      <c r="A12" s="11"/>
      <c r="B12" s="11" t="s">
        <v>84</v>
      </c>
      <c r="C12" s="30" t="s">
        <v>59</v>
      </c>
      <c r="D12" s="34" t="s">
        <v>61</v>
      </c>
      <c r="E12" s="19">
        <v>0</v>
      </c>
      <c r="F12" s="19">
        <v>0</v>
      </c>
      <c r="G12" s="19">
        <v>0</v>
      </c>
      <c r="H12" s="14">
        <f t="shared" si="0"/>
        <v>0</v>
      </c>
      <c r="I12" s="17">
        <v>2500</v>
      </c>
      <c r="J12" s="17">
        <v>1125</v>
      </c>
      <c r="K12" s="17">
        <v>270</v>
      </c>
      <c r="L12" s="17">
        <v>270</v>
      </c>
      <c r="M12" s="17">
        <v>900</v>
      </c>
      <c r="N12" s="17">
        <v>1000</v>
      </c>
      <c r="O12" s="17">
        <v>160</v>
      </c>
      <c r="P12" s="15">
        <f t="shared" si="1"/>
        <v>6225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6">
        <f t="shared" si="8"/>
        <v>0</v>
      </c>
      <c r="X12" s="17">
        <v>100</v>
      </c>
      <c r="Y12" s="17">
        <v>150</v>
      </c>
      <c r="Z12" s="17">
        <v>100</v>
      </c>
      <c r="AA12" s="17">
        <v>100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8">
        <f t="shared" si="3"/>
        <v>450</v>
      </c>
      <c r="AH12" s="16">
        <f t="shared" si="4"/>
        <v>6675</v>
      </c>
      <c r="AI12" s="42">
        <f t="shared" si="5"/>
        <v>-6675</v>
      </c>
      <c r="AJ12" s="43">
        <f t="shared" si="7"/>
        <v>-6675</v>
      </c>
      <c r="AK12" s="52"/>
    </row>
    <row r="13" spans="1:37" s="13" customFormat="1">
      <c r="A13" s="11"/>
      <c r="B13" s="11" t="s">
        <v>84</v>
      </c>
      <c r="C13" s="30" t="s">
        <v>59</v>
      </c>
      <c r="D13" s="34" t="s">
        <v>63</v>
      </c>
      <c r="E13" s="19">
        <v>0</v>
      </c>
      <c r="F13" s="19">
        <v>0</v>
      </c>
      <c r="G13" s="19">
        <v>0</v>
      </c>
      <c r="H13" s="14">
        <f t="shared" si="0"/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5">
        <f t="shared" si="1"/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6">
        <f t="shared" si="8"/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8">
        <f t="shared" si="3"/>
        <v>0</v>
      </c>
      <c r="AH13" s="16">
        <f t="shared" si="4"/>
        <v>0</v>
      </c>
      <c r="AI13" s="42">
        <f t="shared" si="5"/>
        <v>0</v>
      </c>
      <c r="AJ13" s="43">
        <f t="shared" si="7"/>
        <v>0</v>
      </c>
      <c r="AK13" s="53"/>
    </row>
    <row r="14" spans="1:37" s="2" customFormat="1">
      <c r="A14" s="11"/>
      <c r="B14" s="11" t="s">
        <v>84</v>
      </c>
      <c r="C14" s="30" t="s">
        <v>59</v>
      </c>
      <c r="D14" s="34" t="s">
        <v>64</v>
      </c>
      <c r="E14" s="19">
        <v>0</v>
      </c>
      <c r="F14" s="19">
        <v>0</v>
      </c>
      <c r="G14" s="19">
        <v>0</v>
      </c>
      <c r="H14" s="14">
        <f t="shared" si="0"/>
        <v>0</v>
      </c>
      <c r="I14" s="17">
        <v>500</v>
      </c>
      <c r="J14" s="17">
        <v>750</v>
      </c>
      <c r="K14" s="17">
        <v>60</v>
      </c>
      <c r="L14" s="17">
        <v>0</v>
      </c>
      <c r="M14" s="17">
        <v>300</v>
      </c>
      <c r="N14" s="17">
        <v>0</v>
      </c>
      <c r="O14" s="17">
        <v>400</v>
      </c>
      <c r="P14" s="15">
        <f t="shared" si="1"/>
        <v>2010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6">
        <f t="shared" si="8"/>
        <v>0</v>
      </c>
      <c r="X14" s="17">
        <v>100</v>
      </c>
      <c r="Y14" s="17">
        <v>25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8">
        <f t="shared" si="3"/>
        <v>125</v>
      </c>
      <c r="AH14" s="16">
        <f t="shared" si="4"/>
        <v>2135</v>
      </c>
      <c r="AI14" s="42">
        <f t="shared" si="5"/>
        <v>-2135</v>
      </c>
      <c r="AJ14" s="43">
        <f t="shared" si="7"/>
        <v>-2135</v>
      </c>
      <c r="AK14" s="52"/>
    </row>
    <row r="15" spans="1:37" s="13" customFormat="1">
      <c r="A15" s="11"/>
      <c r="B15" s="11" t="s">
        <v>87</v>
      </c>
      <c r="C15" s="30" t="s">
        <v>59</v>
      </c>
      <c r="D15" s="34" t="s">
        <v>65</v>
      </c>
      <c r="E15" s="19">
        <v>0</v>
      </c>
      <c r="F15" s="19">
        <v>0</v>
      </c>
      <c r="G15" s="19">
        <v>0</v>
      </c>
      <c r="H15" s="14">
        <f t="shared" si="0"/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5">
        <f t="shared" si="1"/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6">
        <f t="shared" si="8"/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8">
        <f t="shared" si="3"/>
        <v>0</v>
      </c>
      <c r="AH15" s="16">
        <f t="shared" si="4"/>
        <v>0</v>
      </c>
      <c r="AI15" s="42">
        <f t="shared" si="5"/>
        <v>0</v>
      </c>
      <c r="AJ15" s="43">
        <f t="shared" si="7"/>
        <v>0</v>
      </c>
      <c r="AK15" s="53"/>
    </row>
    <row r="16" spans="1:37" s="2" customFormat="1">
      <c r="A16" s="11"/>
      <c r="B16" s="36" t="s">
        <v>86</v>
      </c>
      <c r="C16" s="30" t="s">
        <v>59</v>
      </c>
      <c r="D16" s="34" t="s">
        <v>66</v>
      </c>
      <c r="E16" s="19">
        <v>0</v>
      </c>
      <c r="F16" s="19">
        <v>0</v>
      </c>
      <c r="G16" s="19">
        <v>0</v>
      </c>
      <c r="H16" s="14">
        <f t="shared" si="0"/>
        <v>0</v>
      </c>
      <c r="I16" s="17">
        <v>250</v>
      </c>
      <c r="J16" s="17">
        <v>300</v>
      </c>
      <c r="K16" s="17">
        <v>120</v>
      </c>
      <c r="L16" s="17">
        <v>30</v>
      </c>
      <c r="M16" s="17">
        <v>300</v>
      </c>
      <c r="N16" s="17">
        <v>100</v>
      </c>
      <c r="O16" s="17">
        <v>100</v>
      </c>
      <c r="P16" s="15">
        <f t="shared" si="1"/>
        <v>1200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6">
        <f t="shared" si="8"/>
        <v>0</v>
      </c>
      <c r="X16" s="17">
        <v>0</v>
      </c>
      <c r="Y16" s="17">
        <v>0</v>
      </c>
      <c r="Z16" s="17">
        <v>0</v>
      </c>
      <c r="AA16" s="17">
        <v>400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8">
        <f t="shared" si="3"/>
        <v>400</v>
      </c>
      <c r="AH16" s="16">
        <f t="shared" si="4"/>
        <v>1600</v>
      </c>
      <c r="AI16" s="42">
        <f t="shared" si="5"/>
        <v>-1600</v>
      </c>
      <c r="AJ16" s="43">
        <f t="shared" si="7"/>
        <v>-1600</v>
      </c>
      <c r="AK16" s="53"/>
    </row>
    <row r="17" spans="1:37" s="13" customFormat="1">
      <c r="A17" s="11"/>
      <c r="B17" s="11" t="s">
        <v>84</v>
      </c>
      <c r="C17" s="30" t="s">
        <v>59</v>
      </c>
      <c r="D17" s="34" t="s">
        <v>55</v>
      </c>
      <c r="E17" s="19">
        <v>0</v>
      </c>
      <c r="F17" s="19">
        <v>0</v>
      </c>
      <c r="G17" s="19">
        <v>0</v>
      </c>
      <c r="H17" s="14">
        <f>SUM(E17:G17)</f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5">
        <f t="shared" si="1"/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6">
        <f t="shared" si="8"/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8">
        <f t="shared" si="3"/>
        <v>0</v>
      </c>
      <c r="AH17" s="16">
        <f t="shared" si="4"/>
        <v>0</v>
      </c>
      <c r="AI17" s="42">
        <f t="shared" si="5"/>
        <v>0</v>
      </c>
      <c r="AJ17" s="43">
        <f t="shared" si="7"/>
        <v>0</v>
      </c>
      <c r="AK17" s="53"/>
    </row>
    <row r="18" spans="1:37" s="2" customFormat="1">
      <c r="A18" s="11"/>
      <c r="B18" s="36" t="s">
        <v>86</v>
      </c>
      <c r="C18" s="30" t="s">
        <v>59</v>
      </c>
      <c r="D18" s="34" t="s">
        <v>40</v>
      </c>
      <c r="E18" s="19">
        <v>0</v>
      </c>
      <c r="F18" s="19">
        <v>0</v>
      </c>
      <c r="G18" s="19">
        <v>0</v>
      </c>
      <c r="H18" s="14">
        <f t="shared" si="0"/>
        <v>0</v>
      </c>
      <c r="I18" s="17">
        <v>1250</v>
      </c>
      <c r="J18" s="17">
        <v>375</v>
      </c>
      <c r="K18" s="17">
        <v>300</v>
      </c>
      <c r="L18" s="17">
        <v>150</v>
      </c>
      <c r="M18" s="17">
        <v>1500</v>
      </c>
      <c r="N18" s="17"/>
      <c r="O18" s="17">
        <v>4000</v>
      </c>
      <c r="P18" s="15">
        <f t="shared" si="1"/>
        <v>7575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6">
        <f t="shared" si="8"/>
        <v>0</v>
      </c>
      <c r="X18" s="17">
        <v>100</v>
      </c>
      <c r="Y18" s="17">
        <v>150</v>
      </c>
      <c r="Z18" s="17">
        <v>0</v>
      </c>
      <c r="AA18" s="17">
        <v>0</v>
      </c>
      <c r="AB18" s="17">
        <v>0</v>
      </c>
      <c r="AC18" s="17">
        <v>0</v>
      </c>
      <c r="AD18" s="17">
        <v>150</v>
      </c>
      <c r="AE18" s="17">
        <v>0</v>
      </c>
      <c r="AF18" s="17">
        <v>0</v>
      </c>
      <c r="AG18" s="18">
        <f t="shared" si="3"/>
        <v>400</v>
      </c>
      <c r="AH18" s="16">
        <f t="shared" si="4"/>
        <v>7975</v>
      </c>
      <c r="AI18" s="42">
        <f t="shared" si="5"/>
        <v>-7975</v>
      </c>
      <c r="AJ18" s="43">
        <f t="shared" si="7"/>
        <v>-7975</v>
      </c>
      <c r="AK18" s="53"/>
    </row>
    <row r="19" spans="1:37" s="13" customFormat="1">
      <c r="A19" s="11"/>
      <c r="B19" s="11" t="s">
        <v>84</v>
      </c>
      <c r="C19" s="30" t="s">
        <v>59</v>
      </c>
      <c r="D19" s="34" t="s">
        <v>31</v>
      </c>
      <c r="E19" s="19">
        <v>0</v>
      </c>
      <c r="F19" s="19">
        <v>0</v>
      </c>
      <c r="G19" s="19">
        <v>0</v>
      </c>
      <c r="H19" s="14">
        <f t="shared" si="0"/>
        <v>0</v>
      </c>
      <c r="I19" s="17">
        <v>2500</v>
      </c>
      <c r="J19" s="17">
        <v>1125</v>
      </c>
      <c r="K19" s="17">
        <v>600</v>
      </c>
      <c r="L19" s="17">
        <v>300</v>
      </c>
      <c r="M19" s="17">
        <v>750</v>
      </c>
      <c r="N19" s="17">
        <v>500</v>
      </c>
      <c r="O19" s="17">
        <v>400</v>
      </c>
      <c r="P19" s="15">
        <f t="shared" si="1"/>
        <v>6175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6">
        <f t="shared" si="8"/>
        <v>0</v>
      </c>
      <c r="X19" s="17">
        <v>250</v>
      </c>
      <c r="Y19" s="17">
        <v>300</v>
      </c>
      <c r="Z19" s="17">
        <v>0</v>
      </c>
      <c r="AA19" s="17">
        <v>75</v>
      </c>
      <c r="AB19" s="17">
        <v>0</v>
      </c>
      <c r="AC19" s="17">
        <v>0</v>
      </c>
      <c r="AD19" s="17">
        <v>150</v>
      </c>
      <c r="AE19" s="17">
        <v>0</v>
      </c>
      <c r="AF19" s="17">
        <v>0</v>
      </c>
      <c r="AG19" s="18">
        <f t="shared" si="3"/>
        <v>775</v>
      </c>
      <c r="AH19" s="16">
        <f t="shared" si="4"/>
        <v>6950</v>
      </c>
      <c r="AI19" s="42">
        <f t="shared" si="5"/>
        <v>-6950</v>
      </c>
      <c r="AJ19" s="43">
        <f t="shared" si="7"/>
        <v>-6950</v>
      </c>
      <c r="AK19" s="53"/>
    </row>
    <row r="20" spans="1:37" s="2" customFormat="1">
      <c r="A20" s="11"/>
      <c r="B20" s="11" t="s">
        <v>84</v>
      </c>
      <c r="C20" s="30" t="s">
        <v>59</v>
      </c>
      <c r="D20" s="34" t="s">
        <v>62</v>
      </c>
      <c r="E20" s="19">
        <v>0</v>
      </c>
      <c r="F20" s="19">
        <v>0</v>
      </c>
      <c r="G20" s="19">
        <v>0</v>
      </c>
      <c r="H20" s="14">
        <f t="shared" si="0"/>
        <v>0</v>
      </c>
      <c r="I20" s="17">
        <v>2500</v>
      </c>
      <c r="J20" s="17">
        <v>750</v>
      </c>
      <c r="K20" s="17">
        <v>300</v>
      </c>
      <c r="L20" s="17">
        <v>300</v>
      </c>
      <c r="M20" s="17">
        <v>1500</v>
      </c>
      <c r="N20" s="17">
        <v>1000</v>
      </c>
      <c r="O20" s="17">
        <v>0</v>
      </c>
      <c r="P20" s="15">
        <f t="shared" si="1"/>
        <v>6350</v>
      </c>
      <c r="Q20" s="17">
        <v>2500</v>
      </c>
      <c r="R20" s="17">
        <v>750</v>
      </c>
      <c r="S20" s="17">
        <v>200</v>
      </c>
      <c r="T20" s="17">
        <v>250</v>
      </c>
      <c r="U20" s="17">
        <v>1500</v>
      </c>
      <c r="V20" s="17">
        <v>600</v>
      </c>
      <c r="W20" s="16">
        <f t="shared" si="8"/>
        <v>5800</v>
      </c>
      <c r="X20" s="17">
        <v>50</v>
      </c>
      <c r="Y20" s="17">
        <v>50</v>
      </c>
      <c r="Z20" s="17">
        <v>0</v>
      </c>
      <c r="AA20" s="17">
        <v>0</v>
      </c>
      <c r="AB20" s="17">
        <v>0</v>
      </c>
      <c r="AC20" s="17">
        <v>0</v>
      </c>
      <c r="AD20" s="17">
        <v>50</v>
      </c>
      <c r="AE20" s="17">
        <v>0</v>
      </c>
      <c r="AF20" s="17">
        <v>0</v>
      </c>
      <c r="AG20" s="18">
        <f t="shared" si="3"/>
        <v>150</v>
      </c>
      <c r="AH20" s="16">
        <f t="shared" si="4"/>
        <v>12300</v>
      </c>
      <c r="AI20" s="42">
        <f t="shared" si="5"/>
        <v>-12300</v>
      </c>
      <c r="AJ20" s="43">
        <f t="shared" si="7"/>
        <v>-12300</v>
      </c>
      <c r="AK20" s="37" t="s">
        <v>94</v>
      </c>
    </row>
    <row r="21" spans="1:37" s="2" customFormat="1">
      <c r="A21" s="11"/>
      <c r="B21" s="11" t="s">
        <v>84</v>
      </c>
      <c r="C21" s="30" t="s">
        <v>59</v>
      </c>
      <c r="D21" s="34" t="s">
        <v>69</v>
      </c>
      <c r="E21" s="19">
        <v>0</v>
      </c>
      <c r="F21" s="19">
        <v>0</v>
      </c>
      <c r="G21" s="19">
        <v>0</v>
      </c>
      <c r="H21" s="14">
        <f t="shared" si="0"/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5">
        <f t="shared" si="1"/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6">
        <f t="shared" si="8"/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8">
        <f t="shared" si="3"/>
        <v>0</v>
      </c>
      <c r="AH21" s="16">
        <f t="shared" si="4"/>
        <v>0</v>
      </c>
      <c r="AI21" s="42">
        <f t="shared" si="5"/>
        <v>0</v>
      </c>
      <c r="AJ21" s="43">
        <f t="shared" si="7"/>
        <v>0</v>
      </c>
      <c r="AK21" s="53"/>
    </row>
    <row r="22" spans="1:37" s="12" customFormat="1">
      <c r="A22" s="11"/>
      <c r="B22" s="36" t="s">
        <v>86</v>
      </c>
      <c r="C22" s="30" t="s">
        <v>59</v>
      </c>
      <c r="D22" s="34" t="s">
        <v>35</v>
      </c>
      <c r="E22" s="19">
        <v>0</v>
      </c>
      <c r="F22" s="19">
        <v>0</v>
      </c>
      <c r="G22" s="19">
        <v>0</v>
      </c>
      <c r="H22" s="14">
        <f t="shared" si="0"/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5">
        <f t="shared" si="1"/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6">
        <f t="shared" si="8"/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8">
        <f t="shared" si="3"/>
        <v>0</v>
      </c>
      <c r="AH22" s="16">
        <f t="shared" si="4"/>
        <v>0</v>
      </c>
      <c r="AI22" s="42">
        <f t="shared" si="5"/>
        <v>0</v>
      </c>
      <c r="AJ22" s="43">
        <f t="shared" si="7"/>
        <v>0</v>
      </c>
      <c r="AK22" s="53"/>
    </row>
    <row r="23" spans="1:37" s="13" customFormat="1">
      <c r="A23" s="11"/>
      <c r="B23" s="11" t="s">
        <v>84</v>
      </c>
      <c r="C23" s="30" t="s">
        <v>49</v>
      </c>
      <c r="D23" s="34" t="s">
        <v>47</v>
      </c>
      <c r="E23" s="19">
        <v>0</v>
      </c>
      <c r="F23" s="19">
        <v>0</v>
      </c>
      <c r="G23" s="19">
        <v>0</v>
      </c>
      <c r="H23" s="14">
        <f t="shared" si="0"/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5">
        <f t="shared" si="1"/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6">
        <f t="shared" si="8"/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8">
        <f t="shared" si="3"/>
        <v>0</v>
      </c>
      <c r="AH23" s="16">
        <f t="shared" si="4"/>
        <v>0</v>
      </c>
      <c r="AI23" s="42">
        <f t="shared" si="5"/>
        <v>0</v>
      </c>
      <c r="AJ23" s="43">
        <f t="shared" si="7"/>
        <v>0</v>
      </c>
      <c r="AK23" s="53"/>
    </row>
    <row r="24" spans="1:37" s="13" customFormat="1">
      <c r="A24" s="11"/>
      <c r="B24" s="11" t="s">
        <v>84</v>
      </c>
      <c r="C24" s="30" t="s">
        <v>49</v>
      </c>
      <c r="D24" s="34" t="s">
        <v>34</v>
      </c>
      <c r="E24" s="19">
        <v>0</v>
      </c>
      <c r="F24" s="19">
        <v>0</v>
      </c>
      <c r="G24" s="19">
        <v>0</v>
      </c>
      <c r="H24" s="14">
        <f t="shared" si="0"/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5">
        <f t="shared" si="1"/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6">
        <f t="shared" si="8"/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8">
        <f t="shared" si="3"/>
        <v>0</v>
      </c>
      <c r="AH24" s="16">
        <f t="shared" si="4"/>
        <v>0</v>
      </c>
      <c r="AI24" s="42">
        <f t="shared" si="5"/>
        <v>0</v>
      </c>
      <c r="AJ24" s="43">
        <f t="shared" si="7"/>
        <v>0</v>
      </c>
      <c r="AK24" s="52"/>
    </row>
    <row r="25" spans="1:37" s="13" customFormat="1" ht="12" customHeight="1">
      <c r="A25" s="11"/>
      <c r="B25" s="11" t="s">
        <v>84</v>
      </c>
      <c r="C25" s="30" t="s">
        <v>49</v>
      </c>
      <c r="D25" s="34" t="s">
        <v>30</v>
      </c>
      <c r="E25" s="19">
        <v>0</v>
      </c>
      <c r="F25" s="19">
        <v>0</v>
      </c>
      <c r="G25" s="19">
        <v>0</v>
      </c>
      <c r="H25" s="14">
        <f t="shared" si="0"/>
        <v>0</v>
      </c>
      <c r="I25" s="17">
        <v>0</v>
      </c>
      <c r="J25" s="17">
        <v>75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5">
        <f t="shared" si="1"/>
        <v>75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6">
        <f t="shared" si="8"/>
        <v>0</v>
      </c>
      <c r="X25" s="17">
        <v>500</v>
      </c>
      <c r="Y25" s="17">
        <v>500</v>
      </c>
      <c r="Z25" s="17">
        <v>0</v>
      </c>
      <c r="AA25" s="17">
        <v>50</v>
      </c>
      <c r="AB25" s="17">
        <v>0</v>
      </c>
      <c r="AC25" s="17">
        <v>0</v>
      </c>
      <c r="AD25" s="17">
        <v>70</v>
      </c>
      <c r="AE25" s="17">
        <v>0</v>
      </c>
      <c r="AF25" s="17">
        <v>0</v>
      </c>
      <c r="AG25" s="18">
        <f t="shared" si="3"/>
        <v>1120</v>
      </c>
      <c r="AH25" s="16">
        <f t="shared" si="4"/>
        <v>1195</v>
      </c>
      <c r="AI25" s="42">
        <f t="shared" si="5"/>
        <v>-1195</v>
      </c>
      <c r="AJ25" s="43">
        <f t="shared" si="7"/>
        <v>-1195</v>
      </c>
      <c r="AK25" s="53"/>
    </row>
    <row r="26" spans="1:37" s="2" customFormat="1">
      <c r="A26" s="11"/>
      <c r="B26" s="11" t="s">
        <v>84</v>
      </c>
      <c r="C26" s="30" t="s">
        <v>49</v>
      </c>
      <c r="D26" s="34" t="s">
        <v>33</v>
      </c>
      <c r="E26" s="19">
        <v>0</v>
      </c>
      <c r="F26" s="19">
        <v>0</v>
      </c>
      <c r="G26" s="19">
        <v>0</v>
      </c>
      <c r="H26" s="14">
        <f t="shared" si="0"/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5">
        <f t="shared" si="1"/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6">
        <f t="shared" si="8"/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8">
        <f t="shared" si="3"/>
        <v>0</v>
      </c>
      <c r="AH26" s="16">
        <f t="shared" si="4"/>
        <v>0</v>
      </c>
      <c r="AI26" s="42">
        <f t="shared" si="5"/>
        <v>0</v>
      </c>
      <c r="AJ26" s="43">
        <f t="shared" si="7"/>
        <v>0</v>
      </c>
      <c r="AK26" s="53"/>
    </row>
    <row r="27" spans="1:37" s="13" customFormat="1">
      <c r="A27" s="11"/>
      <c r="B27" s="11" t="s">
        <v>84</v>
      </c>
      <c r="C27" s="30" t="s">
        <v>67</v>
      </c>
      <c r="D27" s="34" t="s">
        <v>36</v>
      </c>
      <c r="E27" s="19">
        <v>0</v>
      </c>
      <c r="F27" s="19">
        <v>0</v>
      </c>
      <c r="G27" s="19">
        <v>0</v>
      </c>
      <c r="H27" s="14">
        <f t="shared" si="0"/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5">
        <f t="shared" si="1"/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6">
        <f t="shared" si="8"/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8">
        <f t="shared" si="3"/>
        <v>0</v>
      </c>
      <c r="AH27" s="16">
        <f t="shared" si="4"/>
        <v>0</v>
      </c>
      <c r="AI27" s="42">
        <f t="shared" si="5"/>
        <v>0</v>
      </c>
      <c r="AJ27" s="43">
        <f t="shared" si="7"/>
        <v>0</v>
      </c>
      <c r="AK27" s="53"/>
    </row>
    <row r="28" spans="1:37" s="13" customFormat="1">
      <c r="A28" s="11"/>
      <c r="B28" s="11" t="s">
        <v>84</v>
      </c>
      <c r="C28" s="30" t="s">
        <v>17</v>
      </c>
      <c r="D28" s="35" t="s">
        <v>20</v>
      </c>
      <c r="E28" s="19">
        <v>0</v>
      </c>
      <c r="F28" s="19">
        <v>0</v>
      </c>
      <c r="G28" s="19">
        <v>0</v>
      </c>
      <c r="H28" s="14">
        <f>SUM(F28:G28)</f>
        <v>0</v>
      </c>
      <c r="I28" s="17">
        <v>250</v>
      </c>
      <c r="J28" s="17">
        <v>375</v>
      </c>
      <c r="K28" s="17">
        <v>150</v>
      </c>
      <c r="L28" s="17">
        <v>150</v>
      </c>
      <c r="M28" s="17">
        <v>150</v>
      </c>
      <c r="N28" s="17">
        <v>250</v>
      </c>
      <c r="O28" s="17">
        <v>100</v>
      </c>
      <c r="P28" s="15">
        <f t="shared" si="1"/>
        <v>1425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6">
        <f t="shared" si="8"/>
        <v>0</v>
      </c>
      <c r="X28" s="17">
        <v>100</v>
      </c>
      <c r="Y28" s="17">
        <v>132</v>
      </c>
      <c r="Z28" s="17">
        <v>10</v>
      </c>
      <c r="AA28" s="17">
        <v>50</v>
      </c>
      <c r="AB28" s="17">
        <v>0</v>
      </c>
      <c r="AC28" s="17">
        <v>0</v>
      </c>
      <c r="AD28" s="17">
        <v>100</v>
      </c>
      <c r="AE28" s="17">
        <v>0</v>
      </c>
      <c r="AF28" s="17">
        <v>100</v>
      </c>
      <c r="AG28" s="18">
        <f t="shared" si="3"/>
        <v>492</v>
      </c>
      <c r="AH28" s="16">
        <f t="shared" si="4"/>
        <v>1917</v>
      </c>
      <c r="AI28" s="42">
        <f t="shared" si="5"/>
        <v>-1917</v>
      </c>
      <c r="AJ28" s="43">
        <f t="shared" si="7"/>
        <v>-1917</v>
      </c>
      <c r="AK28" s="52"/>
    </row>
    <row r="29" spans="1:37" s="2" customFormat="1">
      <c r="A29" s="11"/>
      <c r="B29" s="11" t="s">
        <v>91</v>
      </c>
      <c r="C29" s="30" t="s">
        <v>68</v>
      </c>
      <c r="D29" s="34" t="s">
        <v>72</v>
      </c>
      <c r="E29" s="19">
        <v>0</v>
      </c>
      <c r="F29" s="19">
        <v>0</v>
      </c>
      <c r="G29" s="19">
        <v>0</v>
      </c>
      <c r="H29" s="14">
        <f t="shared" ref="H29:H53" si="9">SUM(E29:G29)</f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5">
        <f t="shared" si="1"/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6">
        <f t="shared" si="8"/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8">
        <f t="shared" si="3"/>
        <v>0</v>
      </c>
      <c r="AH29" s="16">
        <f t="shared" si="4"/>
        <v>0</v>
      </c>
      <c r="AI29" s="42">
        <f t="shared" si="5"/>
        <v>0</v>
      </c>
      <c r="AJ29" s="43">
        <f t="shared" si="7"/>
        <v>0</v>
      </c>
      <c r="AK29" s="52"/>
    </row>
    <row r="30" spans="1:37" s="2" customFormat="1">
      <c r="A30" s="11"/>
      <c r="B30" s="11" t="s">
        <v>84</v>
      </c>
      <c r="C30" s="30" t="s">
        <v>68</v>
      </c>
      <c r="D30" s="34" t="s">
        <v>71</v>
      </c>
      <c r="E30" s="19">
        <v>0</v>
      </c>
      <c r="F30" s="19">
        <v>0</v>
      </c>
      <c r="G30" s="19">
        <v>0</v>
      </c>
      <c r="H30" s="14">
        <f t="shared" si="9"/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5">
        <f t="shared" si="1"/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6">
        <f t="shared" si="8"/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2000</v>
      </c>
      <c r="AG30" s="18">
        <f t="shared" si="3"/>
        <v>2000</v>
      </c>
      <c r="AH30" s="16">
        <f t="shared" si="4"/>
        <v>2000</v>
      </c>
      <c r="AI30" s="42">
        <f t="shared" si="5"/>
        <v>-2000</v>
      </c>
      <c r="AJ30" s="43">
        <f t="shared" si="7"/>
        <v>-2000</v>
      </c>
      <c r="AK30" s="52"/>
    </row>
    <row r="31" spans="1:37" s="12" customFormat="1">
      <c r="A31" s="11"/>
      <c r="B31" s="11" t="s">
        <v>84</v>
      </c>
      <c r="C31" s="30" t="s">
        <v>68</v>
      </c>
      <c r="D31" s="34" t="s">
        <v>70</v>
      </c>
      <c r="E31" s="19">
        <v>0</v>
      </c>
      <c r="F31" s="19">
        <v>0</v>
      </c>
      <c r="G31" s="19">
        <v>0</v>
      </c>
      <c r="H31" s="14">
        <f t="shared" si="9"/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5">
        <f t="shared" si="1"/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6">
        <f t="shared" si="8"/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8">
        <f t="shared" si="3"/>
        <v>0</v>
      </c>
      <c r="AH31" s="16">
        <f t="shared" si="4"/>
        <v>0</v>
      </c>
      <c r="AI31" s="42">
        <f t="shared" si="5"/>
        <v>0</v>
      </c>
      <c r="AJ31" s="43">
        <f t="shared" si="7"/>
        <v>0</v>
      </c>
      <c r="AK31" s="37"/>
    </row>
    <row r="32" spans="1:37" s="12" customFormat="1">
      <c r="A32" s="11"/>
      <c r="B32" s="11" t="s">
        <v>84</v>
      </c>
      <c r="C32" s="30" t="s">
        <v>68</v>
      </c>
      <c r="D32" s="34" t="s">
        <v>73</v>
      </c>
      <c r="E32" s="19">
        <v>0</v>
      </c>
      <c r="F32" s="19">
        <v>0</v>
      </c>
      <c r="G32" s="19">
        <v>0</v>
      </c>
      <c r="H32" s="14">
        <f t="shared" si="9"/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5">
        <f t="shared" si="1"/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6">
        <f t="shared" si="8"/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3500</v>
      </c>
      <c r="AG32" s="18">
        <f t="shared" si="3"/>
        <v>3500</v>
      </c>
      <c r="AH32" s="16">
        <f t="shared" si="4"/>
        <v>3500</v>
      </c>
      <c r="AI32" s="42">
        <f t="shared" si="5"/>
        <v>-3500</v>
      </c>
      <c r="AJ32" s="43">
        <f t="shared" si="7"/>
        <v>-3500</v>
      </c>
      <c r="AK32" s="37"/>
    </row>
    <row r="33" spans="1:37" s="13" customFormat="1">
      <c r="A33" s="11"/>
      <c r="B33" s="11" t="s">
        <v>84</v>
      </c>
      <c r="C33" s="30" t="s">
        <v>68</v>
      </c>
      <c r="D33" s="34" t="s">
        <v>82</v>
      </c>
      <c r="E33" s="19">
        <v>0</v>
      </c>
      <c r="F33" s="19">
        <v>0</v>
      </c>
      <c r="G33" s="19">
        <v>0</v>
      </c>
      <c r="H33" s="14">
        <f t="shared" si="9"/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5">
        <f t="shared" si="1"/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6">
        <f t="shared" si="8"/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8">
        <f t="shared" si="3"/>
        <v>0</v>
      </c>
      <c r="AH33" s="16">
        <f t="shared" si="4"/>
        <v>0</v>
      </c>
      <c r="AI33" s="42">
        <f t="shared" si="5"/>
        <v>0</v>
      </c>
      <c r="AJ33" s="43">
        <f t="shared" si="7"/>
        <v>0</v>
      </c>
      <c r="AK33" s="53"/>
    </row>
    <row r="34" spans="1:37" s="12" customFormat="1">
      <c r="A34" s="11"/>
      <c r="B34" s="11" t="s">
        <v>84</v>
      </c>
      <c r="C34" s="30" t="s">
        <v>68</v>
      </c>
      <c r="D34" s="34" t="s">
        <v>75</v>
      </c>
      <c r="E34" s="19">
        <v>0</v>
      </c>
      <c r="F34" s="19">
        <v>0</v>
      </c>
      <c r="G34" s="19">
        <v>0</v>
      </c>
      <c r="H34" s="14">
        <f t="shared" si="9"/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5">
        <f t="shared" si="1"/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6">
        <f t="shared" si="8"/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8">
        <f t="shared" ref="AG34:AG53" si="10">SUM(X34:AF34)</f>
        <v>0</v>
      </c>
      <c r="AH34" s="16">
        <f t="shared" ref="AH34:AH53" si="11">AG34+P34+W34</f>
        <v>0</v>
      </c>
      <c r="AI34" s="42">
        <f t="shared" ref="AI34:AI53" si="12">H34-(P34+W34+AG34)</f>
        <v>0</v>
      </c>
      <c r="AJ34" s="43">
        <f t="shared" si="7"/>
        <v>0</v>
      </c>
      <c r="AK34" s="37"/>
    </row>
    <row r="35" spans="1:37" s="13" customFormat="1">
      <c r="A35" s="11"/>
      <c r="B35" s="36" t="s">
        <v>86</v>
      </c>
      <c r="C35" s="30" t="s">
        <v>68</v>
      </c>
      <c r="D35" s="34" t="s">
        <v>81</v>
      </c>
      <c r="E35" s="19">
        <v>0</v>
      </c>
      <c r="F35" s="19">
        <v>0</v>
      </c>
      <c r="G35" s="19">
        <v>0</v>
      </c>
      <c r="H35" s="14">
        <f t="shared" si="9"/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5">
        <f t="shared" si="1"/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6">
        <f t="shared" si="8"/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8">
        <f t="shared" si="10"/>
        <v>0</v>
      </c>
      <c r="AH35" s="16">
        <f t="shared" si="11"/>
        <v>0</v>
      </c>
      <c r="AI35" s="42">
        <f t="shared" si="12"/>
        <v>0</v>
      </c>
      <c r="AJ35" s="43">
        <f t="shared" si="7"/>
        <v>0</v>
      </c>
      <c r="AK35" s="53"/>
    </row>
    <row r="36" spans="1:37" s="12" customFormat="1">
      <c r="A36" s="11"/>
      <c r="B36" s="11" t="s">
        <v>84</v>
      </c>
      <c r="C36" s="30" t="s">
        <v>68</v>
      </c>
      <c r="D36" s="34" t="s">
        <v>80</v>
      </c>
      <c r="E36" s="19">
        <v>0</v>
      </c>
      <c r="F36" s="19">
        <v>0</v>
      </c>
      <c r="G36" s="19">
        <v>0</v>
      </c>
      <c r="H36" s="14">
        <f t="shared" si="9"/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5">
        <f t="shared" si="1"/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6">
        <f t="shared" si="8"/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8">
        <f t="shared" si="10"/>
        <v>0</v>
      </c>
      <c r="AH36" s="16">
        <f t="shared" si="11"/>
        <v>0</v>
      </c>
      <c r="AI36" s="42">
        <f t="shared" si="12"/>
        <v>0</v>
      </c>
      <c r="AJ36" s="43">
        <f t="shared" si="7"/>
        <v>0</v>
      </c>
      <c r="AK36" s="37"/>
    </row>
    <row r="37" spans="1:37" s="13" customFormat="1">
      <c r="A37" s="11"/>
      <c r="B37" s="11" t="s">
        <v>84</v>
      </c>
      <c r="C37" s="30" t="s">
        <v>68</v>
      </c>
      <c r="D37" s="34" t="s">
        <v>74</v>
      </c>
      <c r="E37" s="19">
        <v>0</v>
      </c>
      <c r="F37" s="19">
        <v>0</v>
      </c>
      <c r="G37" s="19">
        <v>0</v>
      </c>
      <c r="H37" s="14">
        <f t="shared" si="9"/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5">
        <f t="shared" si="1"/>
        <v>0</v>
      </c>
      <c r="Q37" s="17">
        <v>1000</v>
      </c>
      <c r="R37" s="17">
        <v>0</v>
      </c>
      <c r="S37" s="17">
        <v>120</v>
      </c>
      <c r="T37" s="17">
        <v>240</v>
      </c>
      <c r="U37" s="17">
        <v>2550</v>
      </c>
      <c r="V37" s="17">
        <v>400</v>
      </c>
      <c r="W37" s="16">
        <f t="shared" si="8"/>
        <v>4310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7">
        <v>750</v>
      </c>
      <c r="AG37" s="18">
        <f t="shared" si="10"/>
        <v>750</v>
      </c>
      <c r="AH37" s="16">
        <f t="shared" si="11"/>
        <v>5060</v>
      </c>
      <c r="AI37" s="42">
        <f t="shared" si="12"/>
        <v>-5060</v>
      </c>
      <c r="AJ37" s="43">
        <f t="shared" si="7"/>
        <v>-5060</v>
      </c>
      <c r="AK37" s="53"/>
    </row>
    <row r="38" spans="1:37" s="12" customFormat="1">
      <c r="A38" s="11"/>
      <c r="B38" s="11" t="s">
        <v>84</v>
      </c>
      <c r="C38" s="30" t="s">
        <v>68</v>
      </c>
      <c r="D38" s="34" t="s">
        <v>76</v>
      </c>
      <c r="E38" s="19">
        <v>0</v>
      </c>
      <c r="F38" s="19">
        <v>0</v>
      </c>
      <c r="G38" s="19">
        <v>0</v>
      </c>
      <c r="H38" s="14">
        <f t="shared" si="9"/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5">
        <f t="shared" si="1"/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6">
        <f t="shared" si="8"/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>
        <v>0</v>
      </c>
      <c r="AF38" s="17">
        <v>15000</v>
      </c>
      <c r="AG38" s="18">
        <f t="shared" si="10"/>
        <v>15000</v>
      </c>
      <c r="AH38" s="16">
        <f t="shared" si="11"/>
        <v>15000</v>
      </c>
      <c r="AI38" s="42">
        <f t="shared" si="12"/>
        <v>-15000</v>
      </c>
      <c r="AJ38" s="43">
        <f t="shared" si="7"/>
        <v>-15000</v>
      </c>
      <c r="AK38" s="37" t="s">
        <v>92</v>
      </c>
    </row>
    <row r="39" spans="1:37" s="12" customFormat="1">
      <c r="A39" s="11"/>
      <c r="B39" s="11" t="s">
        <v>84</v>
      </c>
      <c r="C39" s="30" t="s">
        <v>68</v>
      </c>
      <c r="D39" s="34" t="s">
        <v>77</v>
      </c>
      <c r="E39" s="19">
        <v>0</v>
      </c>
      <c r="F39" s="19">
        <v>0</v>
      </c>
      <c r="G39" s="19">
        <v>0</v>
      </c>
      <c r="H39" s="14">
        <f t="shared" si="9"/>
        <v>0</v>
      </c>
      <c r="I39" s="17">
        <v>2000</v>
      </c>
      <c r="J39" s="17">
        <v>900</v>
      </c>
      <c r="K39" s="17">
        <v>360</v>
      </c>
      <c r="L39" s="17">
        <v>360</v>
      </c>
      <c r="M39" s="17">
        <v>2700</v>
      </c>
      <c r="N39" s="17">
        <v>750</v>
      </c>
      <c r="O39" s="17">
        <v>240</v>
      </c>
      <c r="P39" s="15">
        <f t="shared" si="1"/>
        <v>7310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6">
        <f t="shared" si="8"/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900</v>
      </c>
      <c r="AG39" s="18">
        <f t="shared" si="10"/>
        <v>900</v>
      </c>
      <c r="AH39" s="16">
        <f t="shared" si="11"/>
        <v>8210</v>
      </c>
      <c r="AI39" s="42">
        <f t="shared" si="12"/>
        <v>-8210</v>
      </c>
      <c r="AJ39" s="43">
        <f t="shared" si="7"/>
        <v>-8210</v>
      </c>
      <c r="AK39" s="37" t="s">
        <v>93</v>
      </c>
    </row>
    <row r="40" spans="1:37" s="12" customFormat="1">
      <c r="A40" s="11"/>
      <c r="B40" s="11" t="s">
        <v>84</v>
      </c>
      <c r="C40" s="30" t="s">
        <v>68</v>
      </c>
      <c r="D40" s="34" t="s">
        <v>78</v>
      </c>
      <c r="E40" s="19">
        <v>0</v>
      </c>
      <c r="F40" s="19">
        <v>0</v>
      </c>
      <c r="G40" s="19">
        <v>0</v>
      </c>
      <c r="H40" s="14">
        <f t="shared" si="9"/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5">
        <f t="shared" si="1"/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6">
        <f t="shared" si="8"/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7">
        <v>0</v>
      </c>
      <c r="AG40" s="18">
        <f t="shared" si="10"/>
        <v>0</v>
      </c>
      <c r="AH40" s="16">
        <f t="shared" si="11"/>
        <v>0</v>
      </c>
      <c r="AI40" s="42">
        <f t="shared" si="12"/>
        <v>0</v>
      </c>
      <c r="AJ40" s="43">
        <f t="shared" si="7"/>
        <v>0</v>
      </c>
      <c r="AK40" s="37"/>
    </row>
    <row r="41" spans="1:37" s="12" customFormat="1">
      <c r="A41" s="11"/>
      <c r="B41" s="11" t="s">
        <v>84</v>
      </c>
      <c r="C41" s="30" t="s">
        <v>68</v>
      </c>
      <c r="D41" s="34" t="s">
        <v>79</v>
      </c>
      <c r="E41" s="19">
        <v>0</v>
      </c>
      <c r="F41" s="19">
        <v>0</v>
      </c>
      <c r="G41" s="19">
        <v>0</v>
      </c>
      <c r="H41" s="14">
        <f t="shared" si="9"/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5">
        <f t="shared" si="1"/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6">
        <f t="shared" si="8"/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8">
        <f t="shared" si="10"/>
        <v>0</v>
      </c>
      <c r="AH41" s="16">
        <f t="shared" si="11"/>
        <v>0</v>
      </c>
      <c r="AI41" s="42">
        <f t="shared" si="12"/>
        <v>0</v>
      </c>
      <c r="AJ41" s="43">
        <f t="shared" si="7"/>
        <v>0</v>
      </c>
      <c r="AK41" s="37"/>
    </row>
    <row r="42" spans="1:37" s="13" customFormat="1">
      <c r="A42" s="11"/>
      <c r="B42" s="11" t="s">
        <v>84</v>
      </c>
      <c r="C42" s="30" t="s">
        <v>68</v>
      </c>
      <c r="D42" s="34" t="s">
        <v>32</v>
      </c>
      <c r="E42" s="19">
        <v>0</v>
      </c>
      <c r="F42" s="19">
        <v>0</v>
      </c>
      <c r="G42" s="19">
        <v>0</v>
      </c>
      <c r="H42" s="14">
        <f t="shared" si="9"/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5">
        <f t="shared" si="1"/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6">
        <f t="shared" si="8"/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0</v>
      </c>
      <c r="AF42" s="17">
        <v>0</v>
      </c>
      <c r="AG42" s="18">
        <f t="shared" si="10"/>
        <v>0</v>
      </c>
      <c r="AH42" s="16">
        <f t="shared" si="11"/>
        <v>0</v>
      </c>
      <c r="AI42" s="42">
        <f t="shared" si="12"/>
        <v>0</v>
      </c>
      <c r="AJ42" s="43">
        <f t="shared" si="7"/>
        <v>0</v>
      </c>
      <c r="AK42" s="53"/>
    </row>
    <row r="43" spans="1:37" s="12" customFormat="1">
      <c r="A43" s="11"/>
      <c r="B43" s="11" t="s">
        <v>84</v>
      </c>
      <c r="C43" s="30" t="s">
        <v>68</v>
      </c>
      <c r="D43" s="34" t="s">
        <v>38</v>
      </c>
      <c r="E43" s="19">
        <v>0</v>
      </c>
      <c r="F43" s="19">
        <v>0</v>
      </c>
      <c r="G43" s="19">
        <v>0</v>
      </c>
      <c r="H43" s="14">
        <f t="shared" si="9"/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5">
        <f t="shared" si="1"/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6">
        <f t="shared" si="8"/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7">
        <v>0</v>
      </c>
      <c r="AF43" s="17">
        <v>0</v>
      </c>
      <c r="AG43" s="18">
        <f t="shared" si="10"/>
        <v>0</v>
      </c>
      <c r="AH43" s="16">
        <f t="shared" si="11"/>
        <v>0</v>
      </c>
      <c r="AI43" s="42">
        <f t="shared" si="12"/>
        <v>0</v>
      </c>
      <c r="AJ43" s="43">
        <f t="shared" si="7"/>
        <v>0</v>
      </c>
      <c r="AK43" s="53"/>
    </row>
    <row r="44" spans="1:37" s="13" customFormat="1">
      <c r="A44" s="11"/>
      <c r="B44" s="11" t="s">
        <v>84</v>
      </c>
      <c r="C44" s="30" t="s">
        <v>45</v>
      </c>
      <c r="D44" s="34" t="s">
        <v>44</v>
      </c>
      <c r="E44" s="19">
        <v>7000</v>
      </c>
      <c r="F44" s="19">
        <v>1875</v>
      </c>
      <c r="G44" s="19">
        <v>7775</v>
      </c>
      <c r="H44" s="14">
        <f t="shared" si="9"/>
        <v>16650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5">
        <f t="shared" si="1"/>
        <v>0</v>
      </c>
      <c r="Q44" s="17">
        <v>0</v>
      </c>
      <c r="R44" s="17">
        <v>300</v>
      </c>
      <c r="S44" s="17">
        <v>120</v>
      </c>
      <c r="T44" s="17">
        <v>0</v>
      </c>
      <c r="U44" s="17">
        <v>0</v>
      </c>
      <c r="V44" s="17">
        <v>50</v>
      </c>
      <c r="W44" s="16">
        <f t="shared" si="8"/>
        <v>470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12600</v>
      </c>
      <c r="AD44" s="17">
        <v>250</v>
      </c>
      <c r="AE44" s="17">
        <v>0</v>
      </c>
      <c r="AF44" s="17">
        <v>3200</v>
      </c>
      <c r="AG44" s="18">
        <f t="shared" si="10"/>
        <v>16050</v>
      </c>
      <c r="AH44" s="16">
        <f t="shared" si="11"/>
        <v>16520</v>
      </c>
      <c r="AI44" s="42">
        <f t="shared" si="12"/>
        <v>130</v>
      </c>
      <c r="AJ44" s="43">
        <f t="shared" si="7"/>
        <v>130</v>
      </c>
      <c r="AK44" s="37"/>
    </row>
    <row r="45" spans="1:37" s="12" customFormat="1">
      <c r="A45" s="11"/>
      <c r="B45" s="11" t="s">
        <v>84</v>
      </c>
      <c r="C45" s="30" t="s">
        <v>45</v>
      </c>
      <c r="D45" s="34" t="s">
        <v>60</v>
      </c>
      <c r="E45" s="19">
        <v>0</v>
      </c>
      <c r="F45" s="19">
        <v>0</v>
      </c>
      <c r="G45" s="19">
        <v>0</v>
      </c>
      <c r="H45" s="14">
        <f t="shared" si="9"/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5">
        <f t="shared" si="1"/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6">
        <f t="shared" si="8"/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7">
        <v>0</v>
      </c>
      <c r="AF45" s="17">
        <v>0</v>
      </c>
      <c r="AG45" s="18">
        <f t="shared" si="10"/>
        <v>0</v>
      </c>
      <c r="AH45" s="16">
        <f t="shared" si="11"/>
        <v>0</v>
      </c>
      <c r="AI45" s="42">
        <f t="shared" si="12"/>
        <v>0</v>
      </c>
      <c r="AJ45" s="43">
        <f t="shared" si="7"/>
        <v>0</v>
      </c>
      <c r="AK45" s="52"/>
    </row>
    <row r="46" spans="1:37" s="13" customFormat="1">
      <c r="A46" s="11"/>
      <c r="B46" s="36" t="s">
        <v>86</v>
      </c>
      <c r="C46" s="30" t="s">
        <v>45</v>
      </c>
      <c r="D46" s="34" t="s">
        <v>41</v>
      </c>
      <c r="E46" s="19">
        <v>0</v>
      </c>
      <c r="F46" s="19">
        <v>0</v>
      </c>
      <c r="G46" s="19">
        <v>0</v>
      </c>
      <c r="H46" s="14">
        <f t="shared" si="9"/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5">
        <f t="shared" si="1"/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6">
        <f t="shared" si="8"/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8">
        <f t="shared" si="10"/>
        <v>0</v>
      </c>
      <c r="AH46" s="16">
        <f t="shared" si="11"/>
        <v>0</v>
      </c>
      <c r="AI46" s="42">
        <f t="shared" si="12"/>
        <v>0</v>
      </c>
      <c r="AJ46" s="43">
        <f t="shared" si="7"/>
        <v>0</v>
      </c>
      <c r="AK46" s="53"/>
    </row>
    <row r="47" spans="1:37" s="13" customFormat="1">
      <c r="A47" s="11"/>
      <c r="B47" s="11" t="s">
        <v>87</v>
      </c>
      <c r="C47" s="30" t="s">
        <v>45</v>
      </c>
      <c r="D47" s="34" t="s">
        <v>37</v>
      </c>
      <c r="E47" s="19">
        <v>0</v>
      </c>
      <c r="F47" s="19">
        <v>0</v>
      </c>
      <c r="G47" s="19">
        <v>0</v>
      </c>
      <c r="H47" s="14">
        <f t="shared" si="9"/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5">
        <f t="shared" si="1"/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6">
        <f t="shared" si="8"/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8">
        <f t="shared" si="10"/>
        <v>0</v>
      </c>
      <c r="AH47" s="16">
        <f t="shared" si="11"/>
        <v>0</v>
      </c>
      <c r="AI47" s="42">
        <f t="shared" si="12"/>
        <v>0</v>
      </c>
      <c r="AJ47" s="43">
        <f t="shared" si="7"/>
        <v>0</v>
      </c>
      <c r="AK47" s="52"/>
    </row>
    <row r="48" spans="1:37" s="13" customFormat="1">
      <c r="A48" s="11"/>
      <c r="B48" s="36" t="s">
        <v>86</v>
      </c>
      <c r="C48" s="30" t="s">
        <v>45</v>
      </c>
      <c r="D48" s="34" t="s">
        <v>52</v>
      </c>
      <c r="E48" s="19">
        <v>0</v>
      </c>
      <c r="F48" s="19">
        <v>0</v>
      </c>
      <c r="G48" s="19">
        <v>0</v>
      </c>
      <c r="H48" s="14">
        <f t="shared" si="9"/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5">
        <f t="shared" si="1"/>
        <v>0</v>
      </c>
      <c r="Q48" s="17">
        <v>600</v>
      </c>
      <c r="R48" s="17">
        <v>170</v>
      </c>
      <c r="S48" s="17">
        <v>0</v>
      </c>
      <c r="T48" s="17">
        <v>0</v>
      </c>
      <c r="U48" s="17">
        <v>0</v>
      </c>
      <c r="V48" s="17">
        <v>1400</v>
      </c>
      <c r="W48" s="16">
        <f t="shared" si="8"/>
        <v>2170</v>
      </c>
      <c r="X48" s="17">
        <v>0</v>
      </c>
      <c r="Y48" s="17">
        <v>0</v>
      </c>
      <c r="Z48" s="17">
        <v>0</v>
      </c>
      <c r="AA48" s="17">
        <v>0</v>
      </c>
      <c r="AB48" s="17">
        <v>200</v>
      </c>
      <c r="AC48" s="17">
        <v>0</v>
      </c>
      <c r="AD48" s="17">
        <v>0</v>
      </c>
      <c r="AE48" s="17">
        <v>0</v>
      </c>
      <c r="AF48" s="17">
        <v>0</v>
      </c>
      <c r="AG48" s="18">
        <f t="shared" si="10"/>
        <v>200</v>
      </c>
      <c r="AH48" s="16">
        <f t="shared" si="11"/>
        <v>2370</v>
      </c>
      <c r="AI48" s="42">
        <f t="shared" si="12"/>
        <v>-2370</v>
      </c>
      <c r="AJ48" s="43">
        <f t="shared" si="7"/>
        <v>-2370</v>
      </c>
      <c r="AK48" s="53"/>
    </row>
    <row r="49" spans="1:37" s="13" customFormat="1">
      <c r="A49" s="11"/>
      <c r="B49" s="11" t="s">
        <v>84</v>
      </c>
      <c r="C49" s="30" t="s">
        <v>45</v>
      </c>
      <c r="D49" s="34" t="s">
        <v>18</v>
      </c>
      <c r="E49" s="19">
        <v>0</v>
      </c>
      <c r="F49" s="19">
        <v>0</v>
      </c>
      <c r="G49" s="19">
        <v>0</v>
      </c>
      <c r="H49" s="14">
        <f t="shared" si="9"/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5">
        <f t="shared" si="1"/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6">
        <f t="shared" si="8"/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17">
        <v>0</v>
      </c>
      <c r="AE49" s="17">
        <v>0</v>
      </c>
      <c r="AF49" s="17">
        <v>0</v>
      </c>
      <c r="AG49" s="18">
        <f t="shared" si="10"/>
        <v>0</v>
      </c>
      <c r="AH49" s="16">
        <f t="shared" si="11"/>
        <v>0</v>
      </c>
      <c r="AI49" s="42">
        <f t="shared" si="12"/>
        <v>0</v>
      </c>
      <c r="AJ49" s="43">
        <f t="shared" si="7"/>
        <v>0</v>
      </c>
      <c r="AK49" s="37"/>
    </row>
    <row r="50" spans="1:37" s="28" customFormat="1">
      <c r="A50" s="11"/>
      <c r="B50" s="36" t="s">
        <v>85</v>
      </c>
      <c r="C50" s="30" t="s">
        <v>45</v>
      </c>
      <c r="D50" s="34" t="s">
        <v>51</v>
      </c>
      <c r="E50" s="19">
        <v>0</v>
      </c>
      <c r="F50" s="19">
        <v>0</v>
      </c>
      <c r="G50" s="19">
        <v>0</v>
      </c>
      <c r="H50" s="14">
        <f t="shared" si="9"/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5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6">
        <f>SUM(P50:V50)</f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0</v>
      </c>
      <c r="AE50" s="17">
        <v>0</v>
      </c>
      <c r="AF50" s="17">
        <v>0</v>
      </c>
      <c r="AG50" s="18">
        <f t="shared" si="10"/>
        <v>0</v>
      </c>
      <c r="AH50" s="16">
        <f t="shared" si="11"/>
        <v>0</v>
      </c>
      <c r="AI50" s="42">
        <f t="shared" si="12"/>
        <v>0</v>
      </c>
      <c r="AJ50" s="43">
        <f t="shared" si="7"/>
        <v>0</v>
      </c>
      <c r="AK50" s="53"/>
    </row>
    <row r="51" spans="1:37" s="28" customFormat="1">
      <c r="A51" s="11"/>
      <c r="B51" s="36" t="s">
        <v>85</v>
      </c>
      <c r="C51" s="30" t="s">
        <v>45</v>
      </c>
      <c r="D51" s="34" t="s">
        <v>42</v>
      </c>
      <c r="E51" s="19">
        <v>0</v>
      </c>
      <c r="F51" s="19">
        <v>0</v>
      </c>
      <c r="G51" s="19">
        <v>0</v>
      </c>
      <c r="H51" s="14">
        <f t="shared" si="9"/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5">
        <f>SUM(I51:O51)</f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6">
        <f>SUM(Q51:V51)</f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</v>
      </c>
      <c r="AF51" s="17">
        <v>0</v>
      </c>
      <c r="AG51" s="18">
        <f t="shared" si="10"/>
        <v>0</v>
      </c>
      <c r="AH51" s="16">
        <f t="shared" si="11"/>
        <v>0</v>
      </c>
      <c r="AI51" s="43">
        <f t="shared" si="12"/>
        <v>0</v>
      </c>
      <c r="AJ51" s="43">
        <f t="shared" si="7"/>
        <v>0</v>
      </c>
      <c r="AK51" s="53"/>
    </row>
    <row r="52" spans="1:37" s="20" customFormat="1">
      <c r="A52" s="11"/>
      <c r="B52" s="36" t="s">
        <v>85</v>
      </c>
      <c r="C52" s="30" t="s">
        <v>45</v>
      </c>
      <c r="D52" s="34" t="s">
        <v>43</v>
      </c>
      <c r="E52" s="19">
        <v>0</v>
      </c>
      <c r="F52" s="19">
        <v>0</v>
      </c>
      <c r="G52" s="19">
        <v>0</v>
      </c>
      <c r="H52" s="14">
        <f t="shared" si="9"/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5">
        <f>SUM(I52:O52)</f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6">
        <f>SUM(Q52:V52)</f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17">
        <v>0</v>
      </c>
      <c r="AF52" s="17">
        <v>0</v>
      </c>
      <c r="AG52" s="18">
        <f t="shared" si="10"/>
        <v>0</v>
      </c>
      <c r="AH52" s="16">
        <f t="shared" si="11"/>
        <v>0</v>
      </c>
      <c r="AI52" s="43">
        <f t="shared" si="12"/>
        <v>0</v>
      </c>
      <c r="AJ52" s="43">
        <f t="shared" si="7"/>
        <v>0</v>
      </c>
      <c r="AK52" s="53"/>
    </row>
    <row r="53" spans="1:37" s="20" customFormat="1">
      <c r="A53" s="29"/>
      <c r="B53" s="29" t="s">
        <v>84</v>
      </c>
      <c r="C53" s="31" t="s">
        <v>45</v>
      </c>
      <c r="D53" s="49" t="s">
        <v>89</v>
      </c>
      <c r="E53" s="19">
        <v>0</v>
      </c>
      <c r="F53" s="19">
        <v>0</v>
      </c>
      <c r="G53" s="19">
        <v>0</v>
      </c>
      <c r="H53" s="14">
        <f t="shared" si="9"/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25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26">
        <f>SUM(Q53:V53)</f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7">
        <v>0</v>
      </c>
      <c r="AE53" s="17">
        <v>0</v>
      </c>
      <c r="AF53" s="17">
        <v>0</v>
      </c>
      <c r="AG53" s="27">
        <f t="shared" si="10"/>
        <v>0</v>
      </c>
      <c r="AH53" s="26">
        <f t="shared" si="11"/>
        <v>0</v>
      </c>
      <c r="AI53" s="44">
        <f t="shared" si="12"/>
        <v>0</v>
      </c>
      <c r="AJ53" s="44">
        <f t="shared" si="7"/>
        <v>0</v>
      </c>
      <c r="AK53" s="54"/>
    </row>
    <row r="54" spans="1:37" s="20" customFormat="1">
      <c r="A54" s="21"/>
      <c r="B54" s="21"/>
      <c r="C54" s="21"/>
      <c r="D54" s="21"/>
      <c r="E54" s="48">
        <f>SUM(E1:E53)</f>
        <v>7000</v>
      </c>
      <c r="F54" s="48">
        <f>SUM(F1:F53)</f>
        <v>1875</v>
      </c>
      <c r="G54" s="48">
        <f>SUM(G1:G53)</f>
        <v>7775</v>
      </c>
      <c r="H54" s="24">
        <f>SUM(H1:H53)</f>
        <v>16650</v>
      </c>
      <c r="I54" s="24">
        <f t="shared" ref="I54:AI54" si="13">SUM(I1:I53)</f>
        <v>12250</v>
      </c>
      <c r="J54" s="24">
        <f t="shared" si="13"/>
        <v>5925</v>
      </c>
      <c r="K54" s="24">
        <f t="shared" si="13"/>
        <v>2220</v>
      </c>
      <c r="L54" s="24">
        <f t="shared" si="13"/>
        <v>1710</v>
      </c>
      <c r="M54" s="24">
        <f t="shared" si="13"/>
        <v>8400</v>
      </c>
      <c r="N54" s="24">
        <f t="shared" si="13"/>
        <v>3850</v>
      </c>
      <c r="O54" s="24">
        <f t="shared" si="13"/>
        <v>6000</v>
      </c>
      <c r="P54" s="24">
        <f t="shared" si="13"/>
        <v>40355</v>
      </c>
      <c r="Q54" s="24">
        <f t="shared" si="13"/>
        <v>4100</v>
      </c>
      <c r="R54" s="24">
        <f t="shared" si="13"/>
        <v>1220</v>
      </c>
      <c r="S54" s="24">
        <f t="shared" si="13"/>
        <v>440</v>
      </c>
      <c r="T54" s="24">
        <f t="shared" si="13"/>
        <v>490</v>
      </c>
      <c r="U54" s="24">
        <f t="shared" si="13"/>
        <v>4050</v>
      </c>
      <c r="V54" s="24">
        <f t="shared" si="13"/>
        <v>2450</v>
      </c>
      <c r="W54" s="24">
        <f t="shared" si="13"/>
        <v>12750</v>
      </c>
      <c r="X54" s="24">
        <f t="shared" si="13"/>
        <v>1500</v>
      </c>
      <c r="Y54" s="24">
        <f t="shared" si="13"/>
        <v>1707</v>
      </c>
      <c r="Z54" s="24">
        <f t="shared" si="13"/>
        <v>110</v>
      </c>
      <c r="AA54" s="24">
        <f t="shared" si="13"/>
        <v>1425</v>
      </c>
      <c r="AB54" s="24">
        <f t="shared" si="13"/>
        <v>200</v>
      </c>
      <c r="AC54" s="24">
        <f t="shared" si="13"/>
        <v>12600</v>
      </c>
      <c r="AD54" s="24">
        <f t="shared" si="13"/>
        <v>970</v>
      </c>
      <c r="AE54" s="24">
        <f t="shared" si="13"/>
        <v>0</v>
      </c>
      <c r="AF54" s="24">
        <f t="shared" si="13"/>
        <v>26856</v>
      </c>
      <c r="AG54" s="24">
        <f t="shared" si="13"/>
        <v>45368</v>
      </c>
      <c r="AH54" s="24">
        <f t="shared" si="13"/>
        <v>98473</v>
      </c>
      <c r="AI54" s="24">
        <f t="shared" si="13"/>
        <v>-81823</v>
      </c>
      <c r="AJ54" s="45">
        <f>SUM(AJ1:AJ53)</f>
        <v>-81823</v>
      </c>
      <c r="AK54" s="50"/>
    </row>
    <row r="55" spans="1:37" s="20" customFormat="1">
      <c r="E55" s="22"/>
      <c r="F55" s="22"/>
      <c r="G55" s="22"/>
      <c r="H55" s="23"/>
      <c r="I55" s="22"/>
      <c r="J55" s="22"/>
      <c r="K55" s="22"/>
      <c r="L55" s="22"/>
      <c r="M55" s="22"/>
      <c r="N55" s="22"/>
      <c r="O55" s="22"/>
      <c r="P55" s="23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3"/>
      <c r="AH55" s="23"/>
      <c r="AI55" s="46"/>
      <c r="AJ55" s="38"/>
    </row>
    <row r="56" spans="1:37" s="20" customFormat="1">
      <c r="E56" s="22"/>
      <c r="F56" s="22"/>
      <c r="G56" s="22"/>
      <c r="H56" s="23"/>
      <c r="I56" s="22"/>
      <c r="J56" s="22"/>
      <c r="K56" s="22"/>
      <c r="L56" s="22"/>
      <c r="M56" s="22"/>
      <c r="N56" s="22"/>
      <c r="O56" s="22"/>
      <c r="P56" s="23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3"/>
      <c r="AH56" s="23"/>
      <c r="AI56" s="46"/>
      <c r="AJ56" s="38"/>
    </row>
    <row r="57" spans="1:37" s="2" customFormat="1" ht="15">
      <c r="D57" s="6"/>
      <c r="E57" s="10"/>
      <c r="F57" s="1"/>
      <c r="G57" s="1"/>
      <c r="H57" s="3"/>
      <c r="I57" s="1"/>
      <c r="J57" s="1"/>
      <c r="K57" s="1"/>
      <c r="L57" s="1"/>
      <c r="M57" s="1"/>
      <c r="N57" s="1"/>
      <c r="O57" s="1"/>
      <c r="P57" s="3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3"/>
      <c r="AH57" s="3"/>
      <c r="AI57" s="47"/>
      <c r="AJ57" s="39"/>
    </row>
    <row r="58" spans="1:37" s="2" customFormat="1" ht="15">
      <c r="D58" s="6"/>
      <c r="E58" s="10"/>
      <c r="F58" s="1"/>
      <c r="G58" s="1"/>
      <c r="H58" s="3"/>
      <c r="I58" s="1"/>
      <c r="J58" s="1"/>
      <c r="K58" s="1"/>
      <c r="L58" s="1"/>
      <c r="M58" s="1"/>
      <c r="N58" s="1"/>
      <c r="O58" s="1"/>
      <c r="P58" s="3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3"/>
      <c r="AH58" s="3"/>
      <c r="AI58" s="47"/>
      <c r="AJ58" s="39"/>
    </row>
    <row r="59" spans="1:37" s="2" customFormat="1" ht="15">
      <c r="D59" s="6"/>
      <c r="E59" s="10"/>
      <c r="F59" s="1"/>
      <c r="G59" s="1"/>
      <c r="H59" s="3"/>
      <c r="I59" s="1"/>
      <c r="J59" s="1"/>
      <c r="K59" s="1"/>
      <c r="L59" s="1"/>
      <c r="M59" s="1"/>
      <c r="N59" s="1"/>
      <c r="O59" s="1"/>
      <c r="P59" s="3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3"/>
      <c r="AH59" s="3"/>
      <c r="AI59" s="47"/>
      <c r="AJ59" s="39"/>
    </row>
    <row r="60" spans="1:37" s="2" customFormat="1">
      <c r="E60" s="1"/>
      <c r="F60" s="1"/>
      <c r="G60" s="1"/>
      <c r="H60" s="3"/>
      <c r="I60" s="1"/>
      <c r="J60" s="1"/>
      <c r="K60" s="1"/>
      <c r="L60" s="1"/>
      <c r="M60" s="1"/>
      <c r="N60" s="1"/>
      <c r="O60" s="1"/>
      <c r="P60" s="3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3"/>
      <c r="AH60" s="3"/>
      <c r="AI60" s="47"/>
      <c r="AJ60" s="39"/>
    </row>
    <row r="61" spans="1:37" ht="15">
      <c r="A61" s="2"/>
      <c r="B61" s="2"/>
      <c r="C61" s="7"/>
      <c r="D61" s="6"/>
    </row>
    <row r="62" spans="1:37" ht="15">
      <c r="A62" s="2"/>
      <c r="B62" s="2"/>
      <c r="C62" s="8"/>
      <c r="D62" s="6"/>
    </row>
    <row r="63" spans="1:37" ht="15">
      <c r="A63" s="2"/>
      <c r="B63" s="2"/>
      <c r="C63" s="8"/>
      <c r="D63" s="6"/>
    </row>
    <row r="64" spans="1:37" ht="15">
      <c r="A64" s="2"/>
      <c r="B64" s="2"/>
      <c r="C64" s="8"/>
      <c r="D64" s="6"/>
    </row>
    <row r="65" spans="1:35" ht="14.25">
      <c r="A65" s="2"/>
      <c r="B65" s="2"/>
      <c r="C65" s="8"/>
      <c r="H65" s="1"/>
      <c r="M65" s="3"/>
      <c r="P65" s="1"/>
      <c r="AD65" s="3"/>
      <c r="AE65" s="3"/>
      <c r="AF65" s="4"/>
      <c r="AG65"/>
      <c r="AH65"/>
      <c r="AI65" s="40"/>
    </row>
    <row r="66" spans="1:35" ht="15">
      <c r="A66" s="2"/>
      <c r="B66" s="2"/>
      <c r="C66" s="7"/>
      <c r="D66" s="6"/>
    </row>
    <row r="67" spans="1:35" ht="15">
      <c r="A67" s="2"/>
      <c r="B67" s="2"/>
      <c r="C67" s="7"/>
      <c r="D67" s="6"/>
    </row>
    <row r="68" spans="1:35" ht="15">
      <c r="A68" s="2"/>
      <c r="B68" s="2"/>
      <c r="C68" s="8"/>
      <c r="D68" s="6"/>
    </row>
    <row r="69" spans="1:35" ht="15">
      <c r="A69" s="2"/>
      <c r="B69" s="2"/>
      <c r="C69" s="7"/>
      <c r="D69" s="6"/>
    </row>
    <row r="70" spans="1:35" ht="15">
      <c r="A70" s="2"/>
      <c r="B70" s="2"/>
      <c r="D70" s="6"/>
    </row>
    <row r="71" spans="1:35">
      <c r="A71" s="2"/>
      <c r="B71" s="2"/>
    </row>
    <row r="72" spans="1:35">
      <c r="A72" s="2"/>
      <c r="B72" s="2"/>
    </row>
    <row r="73" spans="1:35">
      <c r="A73" s="2"/>
      <c r="B73" s="2"/>
    </row>
    <row r="74" spans="1:35">
      <c r="A74" s="2"/>
      <c r="B74" s="2"/>
    </row>
    <row r="75" spans="1:35">
      <c r="A75" s="2"/>
      <c r="B75" s="2"/>
    </row>
    <row r="76" spans="1:35">
      <c r="A76" s="2"/>
      <c r="B76" s="2"/>
    </row>
    <row r="77" spans="1:35">
      <c r="A77" s="2"/>
      <c r="B77" s="2"/>
    </row>
    <row r="78" spans="1:35">
      <c r="A78" s="2"/>
      <c r="B78" s="2"/>
    </row>
    <row r="79" spans="1:35">
      <c r="A79" s="2"/>
      <c r="B79" s="2"/>
    </row>
    <row r="80" spans="1:35">
      <c r="A80" s="2"/>
      <c r="B80" s="2"/>
    </row>
    <row r="81" spans="1:2">
      <c r="A81" s="2"/>
      <c r="B81" s="2"/>
    </row>
    <row r="82" spans="1:2">
      <c r="A82" s="2"/>
      <c r="B82" s="2"/>
    </row>
    <row r="83" spans="1:2">
      <c r="A83" s="2"/>
      <c r="B83" s="2"/>
    </row>
    <row r="84" spans="1:2">
      <c r="A84" s="2"/>
      <c r="B84" s="2"/>
    </row>
    <row r="85" spans="1:2">
      <c r="A85" s="2"/>
      <c r="B85" s="2"/>
    </row>
    <row r="86" spans="1:2">
      <c r="A86" s="2"/>
      <c r="B86" s="2"/>
    </row>
    <row r="87" spans="1:2">
      <c r="A87" s="2"/>
      <c r="B87" s="2"/>
    </row>
    <row r="88" spans="1:2">
      <c r="A88" s="2"/>
      <c r="B88" s="2"/>
    </row>
    <row r="89" spans="1:2">
      <c r="A89" s="2"/>
      <c r="B89" s="2"/>
    </row>
    <row r="90" spans="1:2">
      <c r="A90" s="2"/>
      <c r="B90" s="2"/>
    </row>
    <row r="91" spans="1:2">
      <c r="A91" s="2"/>
      <c r="B91" s="2"/>
    </row>
    <row r="92" spans="1:2">
      <c r="A92" s="2"/>
      <c r="B92" s="2"/>
    </row>
    <row r="93" spans="1:2">
      <c r="A93" s="2"/>
      <c r="B93" s="2"/>
    </row>
    <row r="94" spans="1:2">
      <c r="A94" s="2"/>
      <c r="B94" s="2"/>
    </row>
    <row r="95" spans="1:2">
      <c r="A95" s="2"/>
      <c r="B95" s="2"/>
    </row>
    <row r="96" spans="1:2">
      <c r="A96" s="2"/>
      <c r="B96" s="2"/>
    </row>
    <row r="97" spans="1:2">
      <c r="A97" s="2"/>
      <c r="B97" s="2"/>
    </row>
    <row r="98" spans="1:2">
      <c r="A98" s="2"/>
      <c r="B98" s="2"/>
    </row>
    <row r="99" spans="1:2">
      <c r="A99" s="2"/>
      <c r="B99" s="2"/>
    </row>
    <row r="100" spans="1:2">
      <c r="A100" s="2"/>
      <c r="B100" s="2"/>
    </row>
    <row r="101" spans="1:2">
      <c r="A101" s="2"/>
      <c r="B101" s="2"/>
    </row>
    <row r="102" spans="1:2">
      <c r="A102" s="2"/>
      <c r="B102" s="2"/>
    </row>
    <row r="103" spans="1:2">
      <c r="A103" s="2"/>
      <c r="B103" s="2"/>
    </row>
    <row r="104" spans="1:2">
      <c r="A104" s="2"/>
      <c r="B104" s="2"/>
    </row>
    <row r="105" spans="1:2">
      <c r="A105" s="2"/>
      <c r="B105" s="2"/>
    </row>
    <row r="106" spans="1:2">
      <c r="A106" s="2"/>
      <c r="B106" s="2"/>
    </row>
    <row r="107" spans="1:2">
      <c r="A107" s="2"/>
      <c r="B107" s="2"/>
    </row>
    <row r="108" spans="1:2">
      <c r="A108" s="2"/>
      <c r="B108" s="2"/>
    </row>
    <row r="109" spans="1:2">
      <c r="A109" s="2"/>
      <c r="B109" s="2"/>
    </row>
    <row r="110" spans="1:2">
      <c r="A110" s="2"/>
      <c r="B110" s="2"/>
    </row>
    <row r="111" spans="1:2">
      <c r="A111" s="2"/>
      <c r="B111" s="2"/>
    </row>
    <row r="112" spans="1:2">
      <c r="A112" s="2"/>
      <c r="B112" s="2"/>
    </row>
    <row r="113" spans="1:2">
      <c r="A113" s="2"/>
      <c r="B113" s="2"/>
    </row>
    <row r="114" spans="1:2">
      <c r="A114" s="2"/>
      <c r="B114" s="2"/>
    </row>
    <row r="115" spans="1:2">
      <c r="A115" s="2"/>
      <c r="B115" s="2"/>
    </row>
    <row r="116" spans="1:2">
      <c r="A116" s="2"/>
      <c r="B116" s="2"/>
    </row>
    <row r="117" spans="1:2">
      <c r="A117" s="2"/>
      <c r="B117" s="2"/>
    </row>
    <row r="118" spans="1:2">
      <c r="A118" s="2"/>
      <c r="B118" s="2"/>
    </row>
    <row r="119" spans="1:2">
      <c r="A119" s="2"/>
      <c r="B119" s="2"/>
    </row>
    <row r="120" spans="1:2">
      <c r="A120" s="2"/>
      <c r="B120" s="2"/>
    </row>
    <row r="121" spans="1:2">
      <c r="A121" s="2"/>
      <c r="B121" s="2"/>
    </row>
    <row r="122" spans="1:2">
      <c r="A122" s="2"/>
      <c r="B122" s="2"/>
    </row>
    <row r="123" spans="1:2">
      <c r="A123" s="2"/>
      <c r="B123" s="2"/>
    </row>
    <row r="124" spans="1:2">
      <c r="A124" s="2"/>
      <c r="B124" s="2"/>
    </row>
    <row r="125" spans="1:2">
      <c r="A125" s="2"/>
      <c r="B125" s="2"/>
    </row>
    <row r="126" spans="1:2">
      <c r="A126" s="2"/>
      <c r="B126" s="2"/>
    </row>
    <row r="127" spans="1:2">
      <c r="A127" s="2"/>
      <c r="B127" s="2"/>
    </row>
    <row r="128" spans="1:2">
      <c r="A128" s="2"/>
      <c r="B128" s="2"/>
    </row>
    <row r="129" spans="1:2">
      <c r="A129" s="2"/>
      <c r="B129" s="2"/>
    </row>
    <row r="130" spans="1:2">
      <c r="A130" s="2"/>
      <c r="B130" s="2"/>
    </row>
    <row r="131" spans="1:2">
      <c r="A131" s="2"/>
      <c r="B131" s="2"/>
    </row>
    <row r="132" spans="1:2">
      <c r="A132" s="2"/>
      <c r="B132" s="2"/>
    </row>
    <row r="133" spans="1:2">
      <c r="A133" s="2"/>
      <c r="B133" s="2"/>
    </row>
    <row r="134" spans="1:2">
      <c r="A134" s="2"/>
      <c r="B134" s="2"/>
    </row>
    <row r="135" spans="1:2">
      <c r="A135" s="2"/>
      <c r="B135" s="2"/>
    </row>
    <row r="136" spans="1:2">
      <c r="A136" s="2"/>
      <c r="B136" s="2"/>
    </row>
    <row r="137" spans="1:2">
      <c r="A137" s="2"/>
      <c r="B137" s="2"/>
    </row>
    <row r="138" spans="1:2">
      <c r="A138" s="2"/>
      <c r="B138" s="2"/>
    </row>
    <row r="139" spans="1:2">
      <c r="A139" s="2"/>
      <c r="B139" s="2"/>
    </row>
    <row r="140" spans="1:2">
      <c r="A140" s="2"/>
      <c r="B140" s="2"/>
    </row>
    <row r="141" spans="1:2">
      <c r="A141" s="2"/>
      <c r="B141" s="2"/>
    </row>
    <row r="142" spans="1:2">
      <c r="A142" s="2"/>
      <c r="B142" s="2"/>
    </row>
    <row r="143" spans="1:2">
      <c r="A143" s="2"/>
      <c r="B143" s="2"/>
    </row>
    <row r="144" spans="1:2">
      <c r="A144" s="2"/>
      <c r="B144" s="2"/>
    </row>
    <row r="145" spans="1:2">
      <c r="A145" s="2"/>
      <c r="B145" s="2"/>
    </row>
    <row r="146" spans="1:2">
      <c r="A146" s="2"/>
      <c r="B146" s="2"/>
    </row>
    <row r="147" spans="1:2">
      <c r="A147" s="2"/>
      <c r="B147" s="2"/>
    </row>
    <row r="148" spans="1:2">
      <c r="A148" s="2"/>
      <c r="B148" s="2"/>
    </row>
    <row r="149" spans="1:2">
      <c r="A149" s="2"/>
      <c r="B149" s="2"/>
    </row>
    <row r="150" spans="1:2">
      <c r="A150" s="2"/>
      <c r="B150" s="2"/>
    </row>
    <row r="151" spans="1:2">
      <c r="A151" s="2"/>
      <c r="B151" s="2"/>
    </row>
    <row r="152" spans="1:2">
      <c r="A152" s="2"/>
      <c r="B152" s="2"/>
    </row>
    <row r="153" spans="1:2">
      <c r="A153" s="2"/>
      <c r="B153" s="2"/>
    </row>
    <row r="154" spans="1:2">
      <c r="A154" s="2"/>
      <c r="B154" s="2"/>
    </row>
    <row r="155" spans="1:2">
      <c r="A155" s="2"/>
      <c r="B155" s="2"/>
    </row>
    <row r="156" spans="1:2">
      <c r="A156" s="2"/>
      <c r="B156" s="2"/>
    </row>
    <row r="157" spans="1:2">
      <c r="A157" s="2"/>
      <c r="B157" s="2"/>
    </row>
    <row r="158" spans="1:2">
      <c r="A158" s="2"/>
      <c r="B158" s="2"/>
    </row>
    <row r="159" spans="1:2">
      <c r="A159" s="2"/>
      <c r="B159" s="2"/>
    </row>
    <row r="160" spans="1:2">
      <c r="A160" s="2"/>
      <c r="B160" s="2"/>
    </row>
    <row r="161" spans="1:2">
      <c r="A161" s="2"/>
      <c r="B161" s="2"/>
    </row>
    <row r="162" spans="1:2">
      <c r="A162" s="2"/>
      <c r="B162" s="2"/>
    </row>
    <row r="163" spans="1:2">
      <c r="A163" s="2"/>
      <c r="B163" s="2"/>
    </row>
    <row r="164" spans="1:2">
      <c r="A164" s="2"/>
      <c r="B164" s="2"/>
    </row>
    <row r="165" spans="1:2">
      <c r="A165" s="2"/>
      <c r="B165" s="2"/>
    </row>
    <row r="166" spans="1:2">
      <c r="A166" s="2"/>
      <c r="B166" s="2"/>
    </row>
    <row r="167" spans="1:2">
      <c r="A167" s="2"/>
      <c r="B167" s="2"/>
    </row>
    <row r="168" spans="1:2">
      <c r="A168" s="2"/>
      <c r="B168" s="2"/>
    </row>
    <row r="169" spans="1:2">
      <c r="A169" s="2"/>
      <c r="B169" s="2"/>
    </row>
    <row r="170" spans="1:2">
      <c r="A170" s="2"/>
      <c r="B170" s="2"/>
    </row>
    <row r="171" spans="1:2">
      <c r="A171" s="2"/>
      <c r="B171" s="2"/>
    </row>
    <row r="172" spans="1:2">
      <c r="A172" s="2"/>
      <c r="B172" s="2"/>
    </row>
    <row r="173" spans="1:2">
      <c r="A173" s="2"/>
      <c r="B173" s="2"/>
    </row>
    <row r="174" spans="1:2">
      <c r="A174" s="2"/>
      <c r="B174" s="2"/>
    </row>
    <row r="175" spans="1:2">
      <c r="A175" s="2"/>
      <c r="B175" s="2"/>
    </row>
    <row r="176" spans="1:2">
      <c r="A176" s="2"/>
      <c r="B176" s="2"/>
    </row>
    <row r="177" spans="1:2">
      <c r="A177" s="2"/>
      <c r="B177" s="2"/>
    </row>
    <row r="178" spans="1:2">
      <c r="A178" s="2"/>
      <c r="B178" s="2"/>
    </row>
    <row r="179" spans="1:2">
      <c r="A179" s="2"/>
      <c r="B179" s="2"/>
    </row>
    <row r="180" spans="1:2">
      <c r="A180" s="2"/>
      <c r="B180" s="2"/>
    </row>
    <row r="181" spans="1:2">
      <c r="A181" s="2"/>
      <c r="B181" s="2"/>
    </row>
    <row r="182" spans="1:2">
      <c r="A182" s="2"/>
      <c r="B182" s="2"/>
    </row>
    <row r="183" spans="1:2">
      <c r="A183" s="2"/>
      <c r="B183" s="2"/>
    </row>
    <row r="184" spans="1:2">
      <c r="A184" s="2"/>
      <c r="B184" s="2"/>
    </row>
    <row r="185" spans="1:2">
      <c r="A185" s="2"/>
      <c r="B185" s="2"/>
    </row>
    <row r="186" spans="1:2">
      <c r="A186" s="2"/>
      <c r="B186" s="2"/>
    </row>
    <row r="187" spans="1:2">
      <c r="A187" s="2"/>
      <c r="B187" s="2"/>
    </row>
    <row r="188" spans="1:2">
      <c r="A188" s="2"/>
      <c r="B188" s="2"/>
    </row>
    <row r="189" spans="1:2">
      <c r="A189" s="2"/>
      <c r="B189" s="2"/>
    </row>
    <row r="190" spans="1:2">
      <c r="A190" s="2"/>
      <c r="B190" s="2"/>
    </row>
    <row r="191" spans="1:2">
      <c r="A191" s="2"/>
      <c r="B191" s="2"/>
    </row>
    <row r="192" spans="1:2">
      <c r="A192" s="2"/>
      <c r="B192" s="2"/>
    </row>
    <row r="193" spans="1:2">
      <c r="A193" s="2"/>
      <c r="B193" s="2"/>
    </row>
    <row r="194" spans="1:2">
      <c r="A194" s="2"/>
      <c r="B194" s="2"/>
    </row>
    <row r="195" spans="1:2">
      <c r="A195" s="2"/>
      <c r="B195" s="2"/>
    </row>
    <row r="196" spans="1:2">
      <c r="A196" s="2"/>
      <c r="B196" s="2"/>
    </row>
    <row r="197" spans="1:2">
      <c r="A197" s="2"/>
      <c r="B197" s="2"/>
    </row>
    <row r="198" spans="1:2">
      <c r="A198" s="2"/>
      <c r="B198" s="2"/>
    </row>
    <row r="199" spans="1:2">
      <c r="A199" s="2"/>
      <c r="B199" s="2"/>
    </row>
    <row r="200" spans="1:2">
      <c r="A200" s="2"/>
      <c r="B200" s="2"/>
    </row>
    <row r="201" spans="1:2">
      <c r="A201" s="2"/>
      <c r="B201" s="2"/>
    </row>
    <row r="202" spans="1:2">
      <c r="A202" s="2"/>
      <c r="B202" s="2"/>
    </row>
    <row r="203" spans="1:2">
      <c r="A203" s="2"/>
      <c r="B203" s="2"/>
    </row>
    <row r="204" spans="1:2">
      <c r="A204" s="2"/>
      <c r="B204" s="2"/>
    </row>
    <row r="205" spans="1:2">
      <c r="A205" s="2"/>
      <c r="B205" s="2"/>
    </row>
    <row r="206" spans="1:2">
      <c r="A206" s="2"/>
      <c r="B206" s="2"/>
    </row>
    <row r="207" spans="1:2">
      <c r="A207" s="2"/>
      <c r="B207" s="2"/>
    </row>
    <row r="208" spans="1:2">
      <c r="A208" s="2"/>
      <c r="B208" s="2"/>
    </row>
    <row r="209" spans="1:2">
      <c r="A209" s="2"/>
      <c r="B209" s="2"/>
    </row>
    <row r="210" spans="1:2">
      <c r="A210" s="2"/>
      <c r="B210" s="2"/>
    </row>
    <row r="211" spans="1:2">
      <c r="A211" s="2"/>
      <c r="B211" s="2"/>
    </row>
    <row r="212" spans="1:2">
      <c r="A212" s="2"/>
      <c r="B212" s="2"/>
    </row>
    <row r="213" spans="1:2">
      <c r="A213" s="2"/>
      <c r="B213" s="2"/>
    </row>
    <row r="214" spans="1:2">
      <c r="A214" s="2"/>
      <c r="B214" s="2"/>
    </row>
    <row r="215" spans="1:2">
      <c r="A215" s="2"/>
      <c r="B215" s="2"/>
    </row>
    <row r="216" spans="1:2">
      <c r="A216" s="2"/>
      <c r="B216" s="2"/>
    </row>
    <row r="217" spans="1:2">
      <c r="A217" s="2"/>
      <c r="B217" s="2"/>
    </row>
    <row r="218" spans="1:2">
      <c r="A218" s="2"/>
      <c r="B218" s="2"/>
    </row>
    <row r="219" spans="1:2">
      <c r="A219" s="2"/>
      <c r="B219" s="2"/>
    </row>
    <row r="220" spans="1:2">
      <c r="A220" s="2"/>
      <c r="B220" s="2"/>
    </row>
    <row r="221" spans="1:2">
      <c r="A221" s="2"/>
      <c r="B221" s="2"/>
    </row>
    <row r="222" spans="1:2">
      <c r="A222" s="2"/>
      <c r="B222" s="2"/>
    </row>
    <row r="223" spans="1:2">
      <c r="A223" s="2"/>
      <c r="B223" s="2"/>
    </row>
    <row r="224" spans="1:2">
      <c r="A224" s="2"/>
      <c r="B224" s="2"/>
    </row>
    <row r="225" spans="1:2">
      <c r="A225" s="2"/>
      <c r="B225" s="2"/>
    </row>
    <row r="226" spans="1:2">
      <c r="A226" s="2"/>
      <c r="B226" s="2"/>
    </row>
    <row r="227" spans="1:2">
      <c r="A227" s="2"/>
      <c r="B227" s="2"/>
    </row>
    <row r="228" spans="1:2">
      <c r="A228" s="2"/>
      <c r="B228" s="2"/>
    </row>
    <row r="229" spans="1:2">
      <c r="A229" s="2"/>
      <c r="B229" s="2"/>
    </row>
    <row r="230" spans="1:2">
      <c r="A230" s="2"/>
      <c r="B230" s="2"/>
    </row>
    <row r="231" spans="1:2">
      <c r="A231" s="2"/>
      <c r="B231" s="2"/>
    </row>
    <row r="232" spans="1:2">
      <c r="A232" s="2"/>
      <c r="B232" s="2"/>
    </row>
    <row r="233" spans="1:2">
      <c r="A233" s="2"/>
      <c r="B233" s="2"/>
    </row>
    <row r="234" spans="1:2">
      <c r="A234" s="2"/>
      <c r="B234" s="2"/>
    </row>
    <row r="235" spans="1:2">
      <c r="A235" s="2"/>
      <c r="B235" s="2"/>
    </row>
    <row r="236" spans="1:2">
      <c r="A236" s="2"/>
      <c r="B236" s="2"/>
    </row>
    <row r="237" spans="1:2">
      <c r="A237" s="2"/>
      <c r="B237" s="2"/>
    </row>
    <row r="238" spans="1:2">
      <c r="A238" s="2"/>
      <c r="B238" s="2"/>
    </row>
    <row r="239" spans="1:2">
      <c r="A239" s="2"/>
      <c r="B239" s="2"/>
    </row>
    <row r="240" spans="1:2">
      <c r="A240" s="2"/>
      <c r="B240" s="2"/>
    </row>
  </sheetData>
  <customSheetViews>
    <customSheetView guid="{0EA8A460-6F40-4216-9836-88E275AE4EEF}" fitToPage="1" showRuler="0">
      <pane xSplit="3" ySplit="2" topLeftCell="D3" activePane="bottomRight" state="frozenSplit"/>
      <selection pane="bottomRight" activeCell="A27" sqref="A27"/>
      <pageMargins left="0" right="0" top="0.65" bottom="0.25" header="0.25" footer="0.5"/>
      <printOptions horizontalCentered="1"/>
      <pageSetup paperSize="5" scale="69" orientation="landscape" r:id="rId1"/>
      <headerFooter alignWithMargins="0">
        <oddHeader>&amp;L&amp;"Arial Black,Bold"&amp;20CASFAA 2008&amp;C&amp;"Arial Black,Bold"&amp;24 2008 BUDGET SUMMARY&amp;R&amp;"Arial,Bold"&amp;16&amp;D</oddHeader>
        <oddFooter>&amp;R&amp;Z&amp;F</oddFooter>
      </headerFooter>
    </customSheetView>
  </customSheetViews>
  <phoneticPr fontId="0" type="noConversion"/>
  <printOptions horizontalCentered="1"/>
  <pageMargins left="0" right="0" top="0.65" bottom="0.25" header="0.25" footer="0.5"/>
  <pageSetup paperSize="5" scale="57" orientation="landscape" r:id="rId2"/>
  <headerFooter>
    <oddHeader>&amp;L&amp;"Arial Black,Bold"&amp;20CASFAA 2010&amp;C&amp;"Arial Black,Bold"&amp;24 2010 BUDGET SUMMARY&amp;R&amp;"Arial,Bold"&amp;16&amp;D</oddHeader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Bdgt vs Expenses</vt:lpstr>
    </vt:vector>
  </TitlesOfParts>
  <Company>CASFAA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Executive Board</dc:creator>
  <cp:lastModifiedBy>Owner</cp:lastModifiedBy>
  <cp:lastPrinted>2010-01-30T03:33:18Z</cp:lastPrinted>
  <dcterms:created xsi:type="dcterms:W3CDTF">2007-01-22T18:37:10Z</dcterms:created>
  <dcterms:modified xsi:type="dcterms:W3CDTF">2010-02-01T00:40:55Z</dcterms:modified>
</cp:coreProperties>
</file>